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 20\Desktop\ПИТАНИЕ\"/>
    </mc:Choice>
  </mc:AlternateContent>
  <bookViews>
    <workbookView xWindow="0" yWindow="0" windowWidth="240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6" i="1" l="1"/>
  <c r="L186" i="1"/>
  <c r="L177" i="1"/>
  <c r="L167" i="1"/>
  <c r="L158" i="1"/>
  <c r="L148" i="1"/>
  <c r="L138" i="1"/>
  <c r="L128" i="1"/>
  <c r="L119" i="1"/>
  <c r="L109" i="1"/>
  <c r="L99" i="1"/>
  <c r="L61" i="1"/>
  <c r="L51" i="1"/>
  <c r="L32" i="1"/>
  <c r="L13" i="1"/>
  <c r="L89" i="1"/>
  <c r="L80" i="1"/>
  <c r="L70" i="1"/>
  <c r="L42" i="1" l="1"/>
  <c r="L43" i="1" s="1"/>
  <c r="L23" i="1"/>
  <c r="A110" i="1"/>
  <c r="B197" i="1"/>
  <c r="A197" i="1"/>
  <c r="J196" i="1"/>
  <c r="I196" i="1"/>
  <c r="H196" i="1"/>
  <c r="G196" i="1"/>
  <c r="F196" i="1"/>
  <c r="B187" i="1"/>
  <c r="A187" i="1"/>
  <c r="J186" i="1"/>
  <c r="I186" i="1"/>
  <c r="H186" i="1"/>
  <c r="G186" i="1"/>
  <c r="F186" i="1"/>
  <c r="B178" i="1"/>
  <c r="A178" i="1"/>
  <c r="J177" i="1"/>
  <c r="I177" i="1"/>
  <c r="H177" i="1"/>
  <c r="G177" i="1"/>
  <c r="F177" i="1"/>
  <c r="B168" i="1"/>
  <c r="A168" i="1"/>
  <c r="J167" i="1"/>
  <c r="I167" i="1"/>
  <c r="H167" i="1"/>
  <c r="G167" i="1"/>
  <c r="F167" i="1"/>
  <c r="B159" i="1"/>
  <c r="A159" i="1"/>
  <c r="J158" i="1"/>
  <c r="I158" i="1"/>
  <c r="H158" i="1"/>
  <c r="G158" i="1"/>
  <c r="F158" i="1"/>
  <c r="B149" i="1"/>
  <c r="A149" i="1"/>
  <c r="J148" i="1"/>
  <c r="I148" i="1"/>
  <c r="H148" i="1"/>
  <c r="G148" i="1"/>
  <c r="F148" i="1"/>
  <c r="B139" i="1"/>
  <c r="A139" i="1"/>
  <c r="J138" i="1"/>
  <c r="I138" i="1"/>
  <c r="H138" i="1"/>
  <c r="G138" i="1"/>
  <c r="F138" i="1"/>
  <c r="B129" i="1"/>
  <c r="A129" i="1"/>
  <c r="J128" i="1"/>
  <c r="I128" i="1"/>
  <c r="H128" i="1"/>
  <c r="G128" i="1"/>
  <c r="F128" i="1"/>
  <c r="B120" i="1"/>
  <c r="A120" i="1"/>
  <c r="J119" i="1"/>
  <c r="I119" i="1"/>
  <c r="H119" i="1"/>
  <c r="G119" i="1"/>
  <c r="F119" i="1"/>
  <c r="B110" i="1"/>
  <c r="J109" i="1"/>
  <c r="I109" i="1"/>
  <c r="H109" i="1"/>
  <c r="G109" i="1"/>
  <c r="F109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F43" i="1" l="1"/>
  <c r="H139" i="1"/>
  <c r="F62" i="1"/>
  <c r="H178" i="1"/>
  <c r="J139" i="1"/>
  <c r="I81" i="1"/>
  <c r="H62" i="1"/>
  <c r="G197" i="1"/>
  <c r="I62" i="1"/>
  <c r="J62" i="1"/>
  <c r="L24" i="1"/>
  <c r="G62" i="1"/>
  <c r="J100" i="1"/>
  <c r="G139" i="1"/>
  <c r="H197" i="1"/>
  <c r="I197" i="1"/>
  <c r="J197" i="1"/>
  <c r="I178" i="1"/>
  <c r="J178" i="1"/>
  <c r="G178" i="1"/>
  <c r="G159" i="1"/>
  <c r="H159" i="1"/>
  <c r="J159" i="1"/>
  <c r="I159" i="1"/>
  <c r="I139" i="1"/>
  <c r="G120" i="1"/>
  <c r="H120" i="1"/>
  <c r="I120" i="1"/>
  <c r="J120" i="1"/>
  <c r="F100" i="1"/>
  <c r="H100" i="1"/>
  <c r="I100" i="1"/>
  <c r="G100" i="1"/>
  <c r="F81" i="1"/>
  <c r="J81" i="1"/>
  <c r="G81" i="1"/>
  <c r="H81" i="1"/>
  <c r="J43" i="1"/>
  <c r="H43" i="1"/>
  <c r="I43" i="1"/>
  <c r="G43" i="1"/>
  <c r="F120" i="1"/>
  <c r="F139" i="1"/>
  <c r="F159" i="1"/>
  <c r="F178" i="1"/>
  <c r="F197" i="1"/>
  <c r="I24" i="1"/>
  <c r="F24" i="1"/>
  <c r="J24" i="1"/>
  <c r="H24" i="1"/>
  <c r="G24" i="1"/>
  <c r="F198" i="1" l="1"/>
  <c r="H198" i="1"/>
  <c r="J198" i="1"/>
  <c r="I198" i="1"/>
  <c r="G198" i="1"/>
</calcChain>
</file>

<file path=xl/sharedStrings.xml><?xml version="1.0" encoding="utf-8"?>
<sst xmlns="http://schemas.openxmlformats.org/spreadsheetml/2006/main" count="428" uniqueCount="139">
  <si>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</si>
  <si>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</si>
  <si>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</si>
  <si>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</si>
  <si>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</si>
  <si>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</si>
  <si>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</si>
  <si>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</si>
  <si>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</si>
  <si>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</si>
  <si>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</si>
  <si>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</si>
  <si>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</si>
  <si>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</si>
  <si>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</si>
  <si>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</si>
  <si>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</si>
  <si>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</si>
  <si>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</si>
  <si>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</si>
  <si>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</si>
  <si>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</si>
  <si>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</si>
  <si>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</si>
  <si>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</si>
  <si>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</si>
  <si>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</si>
  <si>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</si>
  <si>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</si>
  <si>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</si>
  <si>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</si>
  <si>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</si>
  <si>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</si>
  <si>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</si>
  <si>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</si>
  <si>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</si>
  <si>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</si>
  <si>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</si>
  <si>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</si>
  <si>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ТТК№61</t>
  </si>
  <si>
    <t>ГП</t>
  </si>
  <si>
    <t>Чай с сахаром</t>
  </si>
  <si>
    <t>Батон  пшеничный</t>
  </si>
  <si>
    <t>Йогурт 2,5 % жирности</t>
  </si>
  <si>
    <t>Салат из свежих помидоров и огурцов</t>
  </si>
  <si>
    <t>Суп-лапша с курицей 200/25</t>
  </si>
  <si>
    <t>Пюре картофельное</t>
  </si>
  <si>
    <t>Компот из смеси сухофруктов</t>
  </si>
  <si>
    <t>Хлеб пшеничный</t>
  </si>
  <si>
    <t xml:space="preserve">ГП </t>
  </si>
  <si>
    <t>Хлеб ржано-пшеничный</t>
  </si>
  <si>
    <t>Сок в ассортименте</t>
  </si>
  <si>
    <t>ТТК№69</t>
  </si>
  <si>
    <t>Яблоки свежие</t>
  </si>
  <si>
    <t>Рыбные палочки/Пюре картофельное</t>
  </si>
  <si>
    <t>Икра свекольная</t>
  </si>
  <si>
    <t xml:space="preserve">Чай с лимоном </t>
  </si>
  <si>
    <t>Борщ с капустой и  картофелем</t>
  </si>
  <si>
    <t>Гуляш из говядины 50/50</t>
  </si>
  <si>
    <t>Каша пшеничная вязкая</t>
  </si>
  <si>
    <t>Компот из абрикосов</t>
  </si>
  <si>
    <t>ТТК№74</t>
  </si>
  <si>
    <t>Вафли "Золотце моё"</t>
  </si>
  <si>
    <t>Котлеты южные/Макароны отварные с маслом</t>
  </si>
  <si>
    <t xml:space="preserve">Огурцы свежие </t>
  </si>
  <si>
    <t>Суп картофельный с горохом</t>
  </si>
  <si>
    <t>ТТК№75</t>
  </si>
  <si>
    <t xml:space="preserve">Апельсины свежие </t>
  </si>
  <si>
    <t xml:space="preserve">Омлет натуральный </t>
  </si>
  <si>
    <t>Кофейный напиток с молоком</t>
  </si>
  <si>
    <t>Батон пшеничный</t>
  </si>
  <si>
    <t>Пряники</t>
  </si>
  <si>
    <t>сладкое</t>
  </si>
  <si>
    <t>Рассольник ленинградский</t>
  </si>
  <si>
    <t>Котлеты из куриного филе</t>
  </si>
  <si>
    <t>Компот из свежих плодов (яблоки)</t>
  </si>
  <si>
    <t>Сыр порциями</t>
  </si>
  <si>
    <t>Масло сливочное</t>
  </si>
  <si>
    <t>Макароны отварные с маслом</t>
  </si>
  <si>
    <t>Рыбные палочки</t>
  </si>
  <si>
    <t>ТТК№72</t>
  </si>
  <si>
    <t>Рис припущенный</t>
  </si>
  <si>
    <t>Запеканка со сметаной 150/20</t>
  </si>
  <si>
    <t>ТТК№80</t>
  </si>
  <si>
    <t>Суп картофельный с клёцками 150/50</t>
  </si>
  <si>
    <t>Сок яблочный 0,2 в промышленной упаковке</t>
  </si>
  <si>
    <t>Плов из курицы 70/130</t>
  </si>
  <si>
    <t>Щи из свежей капусты с картофелем (с курицей)200/25</t>
  </si>
  <si>
    <t>Тефтели мясные (говядина) 60/30</t>
  </si>
  <si>
    <t>Хлеб  пшеничный</t>
  </si>
  <si>
    <t>Директор</t>
  </si>
  <si>
    <t>Блинчики со сгущенным молоком 130/20</t>
  </si>
  <si>
    <t>Груши свежие</t>
  </si>
  <si>
    <t>Огурцы свежие</t>
  </si>
  <si>
    <t>Бананы</t>
  </si>
  <si>
    <t>Салат из белокочанной капусты с морковью</t>
  </si>
  <si>
    <t>Молоко 0,2 3,2% (в индивидуальной упаковке)</t>
  </si>
  <si>
    <t>Помидоры свежие</t>
  </si>
  <si>
    <t>Чахохбили 60/40</t>
  </si>
  <si>
    <t>Чай с шиповником</t>
  </si>
  <si>
    <t>ТТК№50</t>
  </si>
  <si>
    <t>Салат из сырых овощей (капуста, помидоры, огурцы)</t>
  </si>
  <si>
    <t>Плов из говядины 70/130</t>
  </si>
  <si>
    <t>Компот из ягод свежемороженых</t>
  </si>
  <si>
    <t>ТТК№195</t>
  </si>
  <si>
    <t>Салат из свеклы отварной</t>
  </si>
  <si>
    <t>54-13з</t>
  </si>
  <si>
    <t>Жаркое по-домашнему (свинина)70/130</t>
  </si>
  <si>
    <t xml:space="preserve">Груши свежие </t>
  </si>
  <si>
    <t>Гуляш из говядины /Каша рассыпчатая гречневая</t>
  </si>
  <si>
    <t xml:space="preserve">Чай с шиповником </t>
  </si>
  <si>
    <t>Котлеты Южные</t>
  </si>
  <si>
    <t>ТТК№67</t>
  </si>
  <si>
    <t>Какао с молоком</t>
  </si>
  <si>
    <t>Филе птицы тушеное в соусе 50/50</t>
  </si>
  <si>
    <t>ТТК№82</t>
  </si>
  <si>
    <t>Салат из свеклы с сыром</t>
  </si>
  <si>
    <t>Каша рассыпчатая гречневая</t>
  </si>
  <si>
    <t>Котлета из куриного филе/ Макароны отварные с маслом</t>
  </si>
  <si>
    <t xml:space="preserve">Сок в ассортименте </t>
  </si>
  <si>
    <t>Суп картофельный с фасолью</t>
  </si>
  <si>
    <t>Азу (говядина) 50/150</t>
  </si>
  <si>
    <t>ТТК№48</t>
  </si>
  <si>
    <t>Булочка сдобная</t>
  </si>
  <si>
    <t>ТТК№62</t>
  </si>
  <si>
    <t>ТТК№77</t>
  </si>
  <si>
    <t>318/305</t>
  </si>
  <si>
    <t>ТТК№83</t>
  </si>
  <si>
    <t>72/210</t>
  </si>
  <si>
    <t>67/207</t>
  </si>
  <si>
    <t>83/302</t>
  </si>
  <si>
    <t>77/207</t>
  </si>
  <si>
    <t>Филе птицы тушеное в соусе/Рис припущенный</t>
  </si>
  <si>
    <t>Молоко 0,2 3,2% (в инд. упаковке)</t>
  </si>
  <si>
    <t>кисломол.</t>
  </si>
  <si>
    <t>182/143</t>
  </si>
  <si>
    <t>Каша вязкая молочная рисовая/Яйцо отварное</t>
  </si>
  <si>
    <t>МБОУ СОШ № 20 им. И.С.Любимова с.Шепси</t>
  </si>
  <si>
    <t>Л.А.Ашикарьян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</si>
</sst>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</font>
    <font>
      <sz val="11"/>
      <name val="Calibri"/>
    </font>
    <font>
      <sz val="8"/>
      <color rgb="FF000000"/>
      <name val="Arial"/>
      <family val="2"/>
      <charset val="1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5CE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rgb="FFFFF2CC"/>
      </patternFill>
    </fill>
    <fill>
      <patternFill patternType="solid">
        <fgColor rgb="FF6CE5F2"/>
        <bgColor indexed="64"/>
      </patternFill>
    </fill>
    <fill>
      <patternFill patternType="solid">
        <fgColor rgb="FF6CE5F2"/>
        <bgColor rgb="FFFFF5CE"/>
      </patternFill>
    </fill>
    <fill>
      <patternFill patternType="solid">
        <fgColor rgb="FF6CE5F2"/>
        <bgColor rgb="FFFFF2CC"/>
      </patternFill>
    </fill>
    <fill>
      <patternFill patternType="solid">
        <fgColor rgb="FF6CE5F2"/>
        <bgColor rgb="FFFEF2CB"/>
      </patternFill>
    </fill>
    <fill>
      <patternFill patternType="solid">
        <fgColor theme="7" tint="0.79998168889431442"/>
        <bgColor rgb="FFFFF5CE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7" fillId="0" borderId="0"/>
    <xf numFmtId="0" fontId="11" fillId="0" borderId="0"/>
  </cellStyleXfs>
  <cellXfs count="31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0" fontId="2" fillId="0" borderId="0" xfId="0" applyFont="1" applyFill="1" applyBorder="1" applyAlignment="1" applyProtection="1">
      <alignment horizontal="left"/>
    </xf>
    <xf numFmtId="1" fontId="12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6" borderId="2" xfId="0" applyNumberFormat="1" applyFon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 applyProtection="1">
      <alignment horizontal="center" vertical="center"/>
      <protection locked="0"/>
    </xf>
    <xf numFmtId="1" fontId="14" fillId="6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15" fillId="7" borderId="2" xfId="0" applyFont="1" applyFill="1" applyBorder="1" applyAlignment="1" applyProtection="1">
      <alignment vertical="top" wrapText="1"/>
      <protection locked="0"/>
    </xf>
    <xf numFmtId="0" fontId="15" fillId="7" borderId="2" xfId="0" applyFont="1" applyFill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 applyProtection="1">
      <alignment horizontal="left" vertical="center"/>
      <protection locked="0"/>
    </xf>
    <xf numFmtId="0" fontId="16" fillId="7" borderId="2" xfId="0" applyFont="1" applyFill="1" applyBorder="1" applyProtection="1">
      <protection locked="0"/>
    </xf>
    <xf numFmtId="0" fontId="12" fillId="5" borderId="23" xfId="0" applyFont="1" applyFill="1" applyBorder="1" applyAlignment="1" applyProtection="1">
      <alignment horizontal="center" vertical="center"/>
      <protection locked="0"/>
    </xf>
    <xf numFmtId="0" fontId="12" fillId="5" borderId="25" xfId="0" applyFont="1" applyFill="1" applyBorder="1" applyAlignment="1" applyProtection="1">
      <alignment horizontal="center" vertical="center"/>
      <protection locked="0"/>
    </xf>
    <xf numFmtId="0" fontId="12" fillId="5" borderId="26" xfId="0" applyFont="1" applyFill="1" applyBorder="1" applyAlignment="1" applyProtection="1">
      <alignment horizontal="center" vertical="center"/>
      <protection locked="0"/>
    </xf>
    <xf numFmtId="0" fontId="12" fillId="5" borderId="24" xfId="0" applyFont="1" applyFill="1" applyBorder="1" applyAlignment="1" applyProtection="1">
      <alignment horizontal="center" vertical="center" wrapText="1"/>
      <protection locked="0"/>
    </xf>
    <xf numFmtId="1" fontId="12" fillId="5" borderId="28" xfId="0" applyNumberFormat="1" applyFont="1" applyFill="1" applyBorder="1" applyAlignment="1" applyProtection="1">
      <alignment horizontal="center" vertical="center"/>
      <protection locked="0"/>
    </xf>
    <xf numFmtId="1" fontId="12" fillId="5" borderId="23" xfId="0" applyNumberFormat="1" applyFont="1" applyFill="1" applyBorder="1" applyAlignment="1" applyProtection="1">
      <alignment horizontal="center" vertical="center"/>
      <protection locked="0"/>
    </xf>
    <xf numFmtId="1" fontId="13" fillId="6" borderId="4" xfId="0" applyNumberFormat="1" applyFont="1" applyFill="1" applyBorder="1" applyAlignment="1" applyProtection="1">
      <alignment horizontal="center" vertical="center"/>
      <protection locked="0"/>
    </xf>
    <xf numFmtId="1" fontId="12" fillId="5" borderId="4" xfId="0" applyNumberFormat="1" applyFont="1" applyFill="1" applyBorder="1" applyAlignment="1" applyProtection="1">
      <alignment horizontal="center" vertical="center"/>
      <protection locked="0"/>
    </xf>
    <xf numFmtId="0" fontId="12" fillId="5" borderId="29" xfId="0" applyFont="1" applyFill="1" applyBorder="1" applyAlignment="1" applyProtection="1">
      <alignment horizontal="center" vertical="center"/>
      <protection locked="0"/>
    </xf>
    <xf numFmtId="1" fontId="12" fillId="5" borderId="29" xfId="0" applyNumberFormat="1" applyFont="1" applyFill="1" applyBorder="1" applyAlignment="1" applyProtection="1">
      <alignment horizontal="center" vertical="center"/>
      <protection locked="0"/>
    </xf>
    <xf numFmtId="1" fontId="12" fillId="5" borderId="30" xfId="0" applyNumberFormat="1" applyFont="1" applyFill="1" applyBorder="1" applyAlignment="1" applyProtection="1">
      <alignment horizontal="center" vertical="center"/>
      <protection locked="0"/>
    </xf>
    <xf numFmtId="0" fontId="12" fillId="5" borderId="31" xfId="0" applyFont="1" applyFill="1" applyBorder="1" applyAlignment="1" applyProtection="1">
      <alignment horizontal="center" vertical="center"/>
      <protection locked="0"/>
    </xf>
    <xf numFmtId="2" fontId="16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" xfId="0" applyFont="1" applyFill="1" applyBorder="1" applyAlignment="1" applyProtection="1">
      <alignment horizontal="center" vertical="center"/>
      <protection locked="0"/>
    </xf>
    <xf numFmtId="2" fontId="14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1" xfId="0" applyFont="1" applyFill="1" applyBorder="1" applyAlignment="1" applyProtection="1">
      <alignment horizontal="center" vertical="center" wrapText="1"/>
      <protection locked="0"/>
    </xf>
    <xf numFmtId="1" fontId="13" fillId="6" borderId="1" xfId="0" applyNumberFormat="1" applyFont="1" applyFill="1" applyBorder="1" applyAlignment="1" applyProtection="1">
      <alignment horizontal="center" vertical="center" wrapText="1"/>
      <protection locked="0"/>
    </xf>
    <xf numFmtId="2" fontId="14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2" xfId="0" applyFont="1" applyFill="1" applyBorder="1" applyAlignment="1" applyProtection="1">
      <alignment horizontal="center" vertical="center" wrapText="1"/>
      <protection locked="0"/>
    </xf>
    <xf numFmtId="1" fontId="13" fillId="6" borderId="34" xfId="0" applyNumberFormat="1" applyFont="1" applyFill="1" applyBorder="1" applyAlignment="1" applyProtection="1">
      <alignment horizontal="center" vertical="center"/>
      <protection locked="0"/>
    </xf>
    <xf numFmtId="2" fontId="14" fillId="6" borderId="35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34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4" xfId="0" applyFont="1" applyFill="1" applyBorder="1" applyAlignment="1" applyProtection="1">
      <alignment horizontal="left" vertical="center"/>
      <protection locked="0"/>
    </xf>
    <xf numFmtId="0" fontId="16" fillId="0" borderId="29" xfId="0" applyFont="1" applyBorder="1" applyProtection="1">
      <protection locked="0"/>
    </xf>
    <xf numFmtId="0" fontId="13" fillId="8" borderId="2" xfId="0" applyFont="1" applyFill="1" applyBorder="1" applyAlignment="1" applyProtection="1">
      <protection locked="0"/>
    </xf>
    <xf numFmtId="0" fontId="16" fillId="7" borderId="24" xfId="0" applyFont="1" applyFill="1" applyBorder="1" applyProtection="1">
      <protection locked="0"/>
    </xf>
    <xf numFmtId="0" fontId="12" fillId="5" borderId="24" xfId="0" applyFont="1" applyFill="1" applyBorder="1" applyAlignment="1" applyProtection="1">
      <alignment horizontal="center" vertical="center"/>
      <protection locked="0"/>
    </xf>
    <xf numFmtId="1" fontId="13" fillId="6" borderId="2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36" xfId="0" applyNumberFormat="1" applyFont="1" applyFill="1" applyBorder="1" applyAlignment="1" applyProtection="1">
      <alignment horizontal="center" vertical="center" wrapText="1"/>
      <protection locked="0"/>
    </xf>
    <xf numFmtId="1" fontId="14" fillId="6" borderId="36" xfId="0" applyNumberFormat="1" applyFont="1" applyFill="1" applyBorder="1" applyAlignment="1" applyProtection="1">
      <alignment horizontal="center" vertical="center" wrapText="1"/>
      <protection locked="0"/>
    </xf>
    <xf numFmtId="1" fontId="16" fillId="7" borderId="24" xfId="0" applyNumberFormat="1" applyFont="1" applyFill="1" applyBorder="1" applyAlignment="1" applyProtection="1">
      <alignment horizontal="center" vertical="center"/>
      <protection locked="0"/>
    </xf>
    <xf numFmtId="1" fontId="16" fillId="7" borderId="29" xfId="0" applyNumberFormat="1" applyFont="1" applyFill="1" applyBorder="1" applyAlignment="1" applyProtection="1">
      <alignment horizontal="center" vertical="center"/>
      <protection locked="0"/>
    </xf>
    <xf numFmtId="1" fontId="16" fillId="7" borderId="37" xfId="0" applyNumberFormat="1" applyFont="1" applyFill="1" applyBorder="1" applyAlignment="1" applyProtection="1">
      <alignment horizontal="center" vertical="center"/>
      <protection locked="0"/>
    </xf>
    <xf numFmtId="0" fontId="16" fillId="7" borderId="24" xfId="0" applyFont="1" applyFill="1" applyBorder="1" applyAlignment="1" applyProtection="1">
      <alignment horizontal="center" vertical="center"/>
      <protection locked="0"/>
    </xf>
    <xf numFmtId="2" fontId="16" fillId="7" borderId="27" xfId="0" applyNumberFormat="1" applyFont="1" applyFill="1" applyBorder="1" applyAlignment="1" applyProtection="1">
      <alignment horizontal="center" vertical="center"/>
      <protection locked="0"/>
    </xf>
    <xf numFmtId="1" fontId="1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36" xfId="0" applyFont="1" applyFill="1" applyBorder="1" applyAlignment="1" applyProtection="1">
      <alignment horizontal="center" vertical="center"/>
      <protection locked="0"/>
    </xf>
    <xf numFmtId="0" fontId="12" fillId="5" borderId="38" xfId="0" applyFont="1" applyFill="1" applyBorder="1" applyAlignment="1" applyProtection="1">
      <alignment horizontal="center" vertical="center"/>
      <protection locked="0"/>
    </xf>
    <xf numFmtId="0" fontId="12" fillId="5" borderId="36" xfId="0" applyFont="1" applyFill="1" applyBorder="1" applyAlignment="1" applyProtection="1">
      <alignment horizontal="center" vertical="center"/>
      <protection locked="0"/>
    </xf>
    <xf numFmtId="0" fontId="0" fillId="0" borderId="2" xfId="0" applyBorder="1" applyProtection="1">
      <protection locked="0"/>
    </xf>
    <xf numFmtId="0" fontId="13" fillId="6" borderId="1" xfId="0" applyFont="1" applyFill="1" applyBorder="1" applyAlignment="1" applyProtection="1">
      <alignment horizontal="center" vertical="center"/>
      <protection locked="0"/>
    </xf>
    <xf numFmtId="1" fontId="13" fillId="6" borderId="1" xfId="0" applyNumberFormat="1" applyFont="1" applyFill="1" applyBorder="1" applyAlignment="1" applyProtection="1">
      <alignment horizontal="center" vertical="center"/>
      <protection locked="0"/>
    </xf>
    <xf numFmtId="1" fontId="13" fillId="6" borderId="39" xfId="0" applyNumberFormat="1" applyFont="1" applyFill="1" applyBorder="1" applyAlignment="1" applyProtection="1">
      <alignment horizontal="center" vertical="center"/>
      <protection locked="0"/>
    </xf>
    <xf numFmtId="2" fontId="13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17" xfId="0" applyNumberFormat="1" applyFont="1" applyFill="1" applyBorder="1" applyAlignment="1" applyProtection="1">
      <alignment horizontal="center" vertical="center"/>
      <protection locked="0"/>
    </xf>
    <xf numFmtId="1" fontId="13" fillId="6" borderId="36" xfId="0" applyNumberFormat="1" applyFont="1" applyFill="1" applyBorder="1" applyAlignment="1" applyProtection="1">
      <alignment horizontal="center" vertical="center"/>
      <protection locked="0"/>
    </xf>
    <xf numFmtId="0" fontId="15" fillId="7" borderId="24" xfId="0" applyFont="1" applyFill="1" applyBorder="1" applyAlignment="1" applyProtection="1">
      <alignment vertical="top" wrapText="1"/>
      <protection locked="0"/>
    </xf>
    <xf numFmtId="0" fontId="15" fillId="7" borderId="24" xfId="0" applyFont="1" applyFill="1" applyBorder="1" applyAlignment="1" applyProtection="1">
      <alignment horizontal="center" vertical="center" wrapText="1"/>
      <protection locked="0"/>
    </xf>
    <xf numFmtId="1" fontId="15" fillId="7" borderId="24" xfId="0" applyNumberFormat="1" applyFont="1" applyFill="1" applyBorder="1" applyAlignment="1" applyProtection="1">
      <alignment horizontal="center" vertical="center" wrapText="1"/>
      <protection locked="0"/>
    </xf>
    <xf numFmtId="1" fontId="15" fillId="7" borderId="25" xfId="0" applyNumberFormat="1" applyFont="1" applyFill="1" applyBorder="1" applyAlignment="1" applyProtection="1">
      <alignment horizontal="center" vertical="center" wrapText="1"/>
      <protection locked="0"/>
    </xf>
    <xf numFmtId="1" fontId="15" fillId="7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5" borderId="2" xfId="0" applyFont="1" applyFill="1" applyBorder="1" applyAlignment="1" applyProtection="1">
      <alignment horizontal="center" vertical="center"/>
      <protection locked="0"/>
    </xf>
    <xf numFmtId="2" fontId="16" fillId="5" borderId="27" xfId="0" applyNumberFormat="1" applyFont="1" applyFill="1" applyBorder="1" applyAlignment="1" applyProtection="1">
      <alignment horizontal="center" vertical="center" wrapText="1"/>
      <protection locked="0"/>
    </xf>
    <xf numFmtId="1" fontId="12" fillId="5" borderId="24" xfId="0" applyNumberFormat="1" applyFont="1" applyFill="1" applyBorder="1" applyAlignment="1" applyProtection="1">
      <alignment horizontal="center" vertical="center"/>
      <protection locked="0"/>
    </xf>
    <xf numFmtId="1" fontId="12" fillId="5" borderId="25" xfId="0" applyNumberFormat="1" applyFont="1" applyFill="1" applyBorder="1" applyAlignment="1" applyProtection="1">
      <alignment horizontal="center" vertical="center"/>
      <protection locked="0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1" fontId="13" fillId="6" borderId="40" xfId="0" applyNumberFormat="1" applyFont="1" applyFill="1" applyBorder="1" applyAlignment="1" applyProtection="1">
      <alignment horizontal="center" vertical="center"/>
      <protection locked="0"/>
    </xf>
    <xf numFmtId="0" fontId="13" fillId="8" borderId="1" xfId="0" applyFont="1" applyFill="1" applyBorder="1" applyAlignment="1" applyProtection="1">
      <alignment horizontal="center" vertical="center"/>
      <protection locked="0"/>
    </xf>
    <xf numFmtId="0" fontId="13" fillId="8" borderId="36" xfId="0" applyFont="1" applyFill="1" applyBorder="1" applyAlignment="1" applyProtection="1">
      <alignment horizontal="center" vertical="center"/>
      <protection locked="0"/>
    </xf>
    <xf numFmtId="0" fontId="13" fillId="6" borderId="41" xfId="0" applyFont="1" applyFill="1" applyBorder="1" applyAlignment="1" applyProtection="1">
      <alignment horizontal="center" vertical="center"/>
      <protection locked="0"/>
    </xf>
    <xf numFmtId="0" fontId="15" fillId="7" borderId="29" xfId="0" applyFont="1" applyFill="1" applyBorder="1" applyAlignment="1" applyProtection="1">
      <alignment horizontal="center" vertical="center" wrapText="1"/>
      <protection locked="0"/>
    </xf>
    <xf numFmtId="0" fontId="15" fillId="7" borderId="31" xfId="0" applyFont="1" applyFill="1" applyBorder="1" applyAlignment="1" applyProtection="1">
      <alignment horizontal="center" vertical="center" wrapText="1"/>
      <protection locked="0"/>
    </xf>
    <xf numFmtId="2" fontId="13" fillId="6" borderId="17" xfId="0" applyNumberFormat="1" applyFont="1" applyFill="1" applyBorder="1" applyAlignment="1" applyProtection="1">
      <alignment horizontal="center" vertical="center" wrapText="1"/>
      <protection locked="0"/>
    </xf>
    <xf numFmtId="0" fontId="12" fillId="5" borderId="28" xfId="0" applyFont="1" applyFill="1" applyBorder="1" applyAlignment="1" applyProtection="1">
      <alignment horizontal="center" vertical="center"/>
      <protection locked="0"/>
    </xf>
    <xf numFmtId="2" fontId="16" fillId="5" borderId="43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0" xfId="0" applyNumberFormat="1" applyFont="1" applyFill="1" applyBorder="1" applyAlignment="1" applyProtection="1">
      <alignment horizontal="center" vertical="center"/>
      <protection locked="0"/>
    </xf>
    <xf numFmtId="0" fontId="13" fillId="6" borderId="5" xfId="0" applyFont="1" applyFill="1" applyBorder="1" applyAlignment="1" applyProtection="1">
      <alignment horizontal="center" vertical="center"/>
      <protection locked="0"/>
    </xf>
    <xf numFmtId="1" fontId="19" fillId="5" borderId="2" xfId="0" applyNumberFormat="1" applyFont="1" applyFill="1" applyBorder="1" applyAlignment="1" applyProtection="1">
      <alignment horizontal="center" vertical="center" wrapText="1"/>
      <protection locked="0"/>
    </xf>
    <xf numFmtId="1" fontId="19" fillId="5" borderId="34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6" xfId="0" applyFont="1" applyFill="1" applyBorder="1" applyAlignment="1" applyProtection="1">
      <alignment horizontal="center" vertical="top" wrapText="1"/>
      <protection locked="0"/>
    </xf>
    <xf numFmtId="0" fontId="16" fillId="0" borderId="25" xfId="0" applyFont="1" applyBorder="1" applyProtection="1">
      <protection locked="0"/>
    </xf>
    <xf numFmtId="1" fontId="16" fillId="5" borderId="24" xfId="0" applyNumberFormat="1" applyFont="1" applyFill="1" applyBorder="1" applyAlignment="1" applyProtection="1">
      <alignment horizontal="center" vertical="center" wrapText="1"/>
      <protection locked="0"/>
    </xf>
    <xf numFmtId="1" fontId="16" fillId="5" borderId="25" xfId="0" applyNumberFormat="1" applyFont="1" applyFill="1" applyBorder="1" applyAlignment="1" applyProtection="1">
      <alignment horizontal="center" vertical="center" wrapText="1"/>
      <protection locked="0"/>
    </xf>
    <xf numFmtId="0" fontId="15" fillId="7" borderId="25" xfId="0" applyFont="1" applyFill="1" applyBorder="1" applyAlignment="1" applyProtection="1">
      <alignment horizontal="center" vertical="center" wrapText="1"/>
      <protection locked="0"/>
    </xf>
    <xf numFmtId="0" fontId="20" fillId="7" borderId="2" xfId="0" applyFont="1" applyFill="1" applyBorder="1" applyAlignment="1" applyProtection="1">
      <alignment horizontal="center" vertical="center" wrapText="1"/>
      <protection locked="0"/>
    </xf>
    <xf numFmtId="0" fontId="16" fillId="0" borderId="24" xfId="0" applyFont="1" applyBorder="1" applyProtection="1">
      <protection locked="0"/>
    </xf>
    <xf numFmtId="2" fontId="15" fillId="7" borderId="32" xfId="0" applyNumberFormat="1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vertical="center" wrapText="1"/>
      <protection locked="0"/>
    </xf>
    <xf numFmtId="1" fontId="13" fillId="6" borderId="45" xfId="0" applyNumberFormat="1" applyFont="1" applyFill="1" applyBorder="1" applyAlignment="1" applyProtection="1">
      <alignment horizontal="center" vertical="center" wrapText="1"/>
      <protection locked="0"/>
    </xf>
    <xf numFmtId="1" fontId="13" fillId="6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6" borderId="46" xfId="0" applyNumberFormat="1" applyFont="1" applyFill="1" applyBorder="1" applyAlignment="1" applyProtection="1">
      <alignment horizontal="center" vertical="center"/>
      <protection locked="0"/>
    </xf>
    <xf numFmtId="2" fontId="13" fillId="6" borderId="35" xfId="0" applyNumberFormat="1" applyFont="1" applyFill="1" applyBorder="1" applyAlignment="1" applyProtection="1">
      <alignment horizontal="center" vertical="center"/>
      <protection locked="0"/>
    </xf>
    <xf numFmtId="0" fontId="13" fillId="6" borderId="2" xfId="0" applyFont="1" applyFill="1" applyBorder="1" applyAlignment="1" applyProtection="1">
      <alignment horizontal="center" vertical="center"/>
    </xf>
    <xf numFmtId="0" fontId="15" fillId="7" borderId="24" xfId="0" applyFont="1" applyFill="1" applyBorder="1" applyAlignment="1">
      <alignment horizontal="center" vertical="center" wrapText="1"/>
    </xf>
    <xf numFmtId="1" fontId="15" fillId="7" borderId="25" xfId="0" applyNumberFormat="1" applyFont="1" applyFill="1" applyBorder="1" applyAlignment="1">
      <alignment horizontal="center" vertical="center" wrapText="1"/>
    </xf>
    <xf numFmtId="1" fontId="15" fillId="7" borderId="2" xfId="0" applyNumberFormat="1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2" fontId="15" fillId="7" borderId="27" xfId="0" applyNumberFormat="1" applyFont="1" applyFill="1" applyBorder="1" applyAlignment="1">
      <alignment horizontal="center" vertical="center" wrapText="1"/>
    </xf>
    <xf numFmtId="0" fontId="16" fillId="7" borderId="24" xfId="0" applyFont="1" applyFill="1" applyBorder="1"/>
    <xf numFmtId="0" fontId="12" fillId="5" borderId="28" xfId="0" applyFont="1" applyFill="1" applyBorder="1" applyAlignment="1">
      <alignment horizontal="center" vertical="center"/>
    </xf>
    <xf numFmtId="2" fontId="16" fillId="5" borderId="47" xfId="0" applyNumberFormat="1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1" fontId="13" fillId="6" borderId="2" xfId="0" applyNumberFormat="1" applyFont="1" applyFill="1" applyBorder="1" applyAlignment="1" applyProtection="1">
      <alignment horizontal="center" vertical="center"/>
    </xf>
    <xf numFmtId="0" fontId="13" fillId="6" borderId="2" xfId="0" applyFont="1" applyFill="1" applyBorder="1" applyAlignment="1" applyProtection="1">
      <alignment horizontal="center" wrapText="1"/>
    </xf>
    <xf numFmtId="0" fontId="12" fillId="5" borderId="25" xfId="0" applyFont="1" applyFill="1" applyBorder="1" applyAlignment="1">
      <alignment horizontal="center" vertical="center" wrapText="1"/>
    </xf>
    <xf numFmtId="1" fontId="13" fillId="6" borderId="34" xfId="0" applyNumberFormat="1" applyFont="1" applyFill="1" applyBorder="1" applyAlignment="1" applyProtection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38" xfId="0" applyFont="1" applyFill="1" applyBorder="1" applyAlignment="1">
      <alignment horizontal="center" vertical="center"/>
    </xf>
    <xf numFmtId="0" fontId="12" fillId="5" borderId="31" xfId="0" applyFont="1" applyFill="1" applyBorder="1" applyAlignment="1">
      <alignment horizontal="center" vertical="center"/>
    </xf>
    <xf numFmtId="0" fontId="13" fillId="6" borderId="2" xfId="0" applyFont="1" applyFill="1" applyBorder="1" applyAlignment="1" applyProtection="1">
      <alignment horizontal="justify" vertical="center"/>
    </xf>
    <xf numFmtId="1" fontId="13" fillId="6" borderId="2" xfId="0" applyNumberFormat="1" applyFont="1" applyFill="1" applyBorder="1" applyAlignment="1" applyProtection="1">
      <alignment horizontal="center" wrapText="1"/>
    </xf>
    <xf numFmtId="1" fontId="13" fillId="6" borderId="36" xfId="0" applyNumberFormat="1" applyFont="1" applyFill="1" applyBorder="1" applyAlignment="1" applyProtection="1">
      <alignment horizontal="center" wrapText="1"/>
    </xf>
    <xf numFmtId="0" fontId="13" fillId="8" borderId="2" xfId="0" applyFont="1" applyFill="1" applyBorder="1" applyAlignment="1" applyProtection="1">
      <alignment horizontal="center" vertical="center"/>
    </xf>
    <xf numFmtId="2" fontId="14" fillId="6" borderId="2" xfId="0" applyNumberFormat="1" applyFont="1" applyFill="1" applyBorder="1" applyAlignment="1" applyProtection="1">
      <alignment horizontal="center" wrapText="1"/>
    </xf>
    <xf numFmtId="0" fontId="12" fillId="5" borderId="24" xfId="0" applyFont="1" applyFill="1" applyBorder="1" applyAlignment="1">
      <alignment horizontal="left"/>
    </xf>
    <xf numFmtId="2" fontId="14" fillId="6" borderId="36" xfId="0" applyNumberFormat="1" applyFont="1" applyFill="1" applyBorder="1" applyAlignment="1" applyProtection="1">
      <alignment horizontal="center" vertical="center" wrapText="1"/>
    </xf>
    <xf numFmtId="1" fontId="14" fillId="6" borderId="2" xfId="0" applyNumberFormat="1" applyFont="1" applyFill="1" applyBorder="1" applyAlignment="1" applyProtection="1">
      <alignment horizontal="center" wrapText="1"/>
    </xf>
    <xf numFmtId="1" fontId="13" fillId="6" borderId="2" xfId="0" applyNumberFormat="1" applyFont="1" applyFill="1" applyBorder="1" applyAlignment="1" applyProtection="1">
      <alignment horizontal="center"/>
    </xf>
    <xf numFmtId="0" fontId="15" fillId="7" borderId="24" xfId="0" applyFont="1" applyFill="1" applyBorder="1" applyAlignment="1">
      <alignment vertical="top" wrapText="1"/>
    </xf>
    <xf numFmtId="1" fontId="15" fillId="7" borderId="24" xfId="0" applyNumberFormat="1" applyFont="1" applyFill="1" applyBorder="1" applyAlignment="1">
      <alignment horizontal="center" vertical="center" wrapText="1"/>
    </xf>
    <xf numFmtId="2" fontId="15" fillId="7" borderId="26" xfId="0" applyNumberFormat="1" applyFont="1" applyFill="1" applyBorder="1" applyAlignment="1">
      <alignment horizontal="center" vertical="center" wrapText="1"/>
    </xf>
    <xf numFmtId="0" fontId="12" fillId="5" borderId="24" xfId="0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2" fontId="16" fillId="5" borderId="26" xfId="0" applyNumberFormat="1" applyFont="1" applyFill="1" applyBorder="1" applyAlignment="1">
      <alignment horizontal="center" vertical="center" wrapText="1"/>
    </xf>
    <xf numFmtId="1" fontId="12" fillId="5" borderId="24" xfId="0" applyNumberFormat="1" applyFont="1" applyFill="1" applyBorder="1" applyAlignment="1">
      <alignment horizontal="center" vertical="center"/>
    </xf>
    <xf numFmtId="1" fontId="12" fillId="5" borderId="25" xfId="0" applyNumberFormat="1" applyFont="1" applyFill="1" applyBorder="1" applyAlignment="1">
      <alignment horizontal="center" vertical="center"/>
    </xf>
    <xf numFmtId="1" fontId="12" fillId="5" borderId="2" xfId="0" applyNumberFormat="1" applyFont="1" applyFill="1" applyBorder="1" applyAlignment="1">
      <alignment horizontal="center" vertical="center"/>
    </xf>
    <xf numFmtId="0" fontId="18" fillId="6" borderId="2" xfId="1" applyFont="1" applyFill="1" applyBorder="1" applyAlignment="1" applyProtection="1">
      <alignment horizontal="center" vertical="center"/>
    </xf>
    <xf numFmtId="0" fontId="12" fillId="5" borderId="24" xfId="0" applyFont="1" applyFill="1" applyBorder="1" applyAlignment="1">
      <alignment horizontal="center" vertical="center" wrapText="1"/>
    </xf>
    <xf numFmtId="1" fontId="13" fillId="6" borderId="36" xfId="0" applyNumberFormat="1" applyFont="1" applyFill="1" applyBorder="1" applyAlignment="1" applyProtection="1">
      <alignment horizontal="center"/>
    </xf>
    <xf numFmtId="0" fontId="13" fillId="6" borderId="1" xfId="0" applyFont="1" applyFill="1" applyBorder="1" applyAlignment="1" applyProtection="1">
      <alignment horizontal="center" vertical="center" wrapText="1"/>
    </xf>
    <xf numFmtId="1" fontId="14" fillId="6" borderId="1" xfId="0" applyNumberFormat="1" applyFont="1" applyFill="1" applyBorder="1" applyAlignment="1" applyProtection="1">
      <alignment horizontal="center"/>
    </xf>
    <xf numFmtId="1" fontId="14" fillId="6" borderId="39" xfId="0" applyNumberFormat="1" applyFont="1" applyFill="1" applyBorder="1" applyAlignment="1" applyProtection="1">
      <alignment horizontal="center"/>
    </xf>
    <xf numFmtId="2" fontId="14" fillId="6" borderId="15" xfId="0" applyNumberFormat="1" applyFont="1" applyFill="1" applyBorder="1" applyAlignment="1" applyProtection="1">
      <alignment horizontal="center" vertical="center" wrapText="1"/>
    </xf>
    <xf numFmtId="1" fontId="15" fillId="7" borderId="37" xfId="0" applyNumberFormat="1" applyFont="1" applyFill="1" applyBorder="1" applyAlignment="1">
      <alignment horizontal="center" vertical="center" wrapText="1"/>
    </xf>
    <xf numFmtId="1" fontId="16" fillId="5" borderId="37" xfId="0" applyNumberFormat="1" applyFont="1" applyFill="1" applyBorder="1" applyAlignment="1">
      <alignment horizontal="right" vertical="center"/>
    </xf>
    <xf numFmtId="0" fontId="15" fillId="7" borderId="29" xfId="0" applyFont="1" applyFill="1" applyBorder="1" applyAlignment="1">
      <alignment horizontal="center" vertical="center" wrapText="1"/>
    </xf>
    <xf numFmtId="2" fontId="14" fillId="6" borderId="17" xfId="0" applyNumberFormat="1" applyFont="1" applyFill="1" applyBorder="1" applyAlignment="1" applyProtection="1">
      <alignment horizontal="center" wrapText="1"/>
    </xf>
    <xf numFmtId="1" fontId="14" fillId="6" borderId="2" xfId="0" applyNumberFormat="1" applyFont="1" applyFill="1" applyBorder="1" applyAlignment="1" applyProtection="1">
      <alignment horizontal="center"/>
    </xf>
    <xf numFmtId="0" fontId="19" fillId="0" borderId="24" xfId="0" applyFont="1" applyBorder="1"/>
    <xf numFmtId="0" fontId="12" fillId="5" borderId="33" xfId="0" applyFont="1" applyFill="1" applyBorder="1" applyAlignment="1">
      <alignment horizontal="center" vertical="center"/>
    </xf>
    <xf numFmtId="1" fontId="14" fillId="6" borderId="1" xfId="0" applyNumberFormat="1" applyFont="1" applyFill="1" applyBorder="1" applyAlignment="1" applyProtection="1">
      <alignment horizontal="center" wrapText="1"/>
    </xf>
    <xf numFmtId="0" fontId="12" fillId="5" borderId="1" xfId="0" applyFont="1" applyFill="1" applyBorder="1" applyAlignment="1">
      <alignment horizontal="center" vertical="center"/>
    </xf>
    <xf numFmtId="2" fontId="16" fillId="5" borderId="48" xfId="0" applyNumberFormat="1" applyFont="1" applyFill="1" applyBorder="1" applyAlignment="1">
      <alignment horizontal="center" vertical="center" wrapText="1"/>
    </xf>
    <xf numFmtId="0" fontId="18" fillId="6" borderId="8" xfId="1" applyFont="1" applyFill="1" applyBorder="1" applyAlignment="1" applyProtection="1">
      <alignment horizontal="center"/>
    </xf>
    <xf numFmtId="2" fontId="12" fillId="5" borderId="43" xfId="0" applyNumberFormat="1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1" fontId="13" fillId="6" borderId="5" xfId="0" applyNumberFormat="1" applyFont="1" applyFill="1" applyBorder="1" applyAlignment="1" applyProtection="1">
      <alignment horizontal="center"/>
    </xf>
    <xf numFmtId="0" fontId="12" fillId="5" borderId="47" xfId="0" applyFont="1" applyFill="1" applyBorder="1" applyAlignment="1">
      <alignment horizontal="center" vertical="center"/>
    </xf>
    <xf numFmtId="0" fontId="13" fillId="6" borderId="1" xfId="0" applyFont="1" applyFill="1" applyBorder="1" applyAlignment="1" applyProtection="1">
      <alignment horizontal="center" vertical="center"/>
    </xf>
    <xf numFmtId="1" fontId="13" fillId="6" borderId="1" xfId="0" applyNumberFormat="1" applyFont="1" applyFill="1" applyBorder="1" applyAlignment="1" applyProtection="1">
      <alignment horizontal="center" wrapText="1"/>
    </xf>
    <xf numFmtId="1" fontId="13" fillId="6" borderId="40" xfId="0" applyNumberFormat="1" applyFont="1" applyFill="1" applyBorder="1" applyAlignment="1" applyProtection="1">
      <alignment horizontal="center" wrapText="1"/>
    </xf>
    <xf numFmtId="2" fontId="14" fillId="6" borderId="35" xfId="0" applyNumberFormat="1" applyFont="1" applyFill="1" applyBorder="1" applyAlignment="1" applyProtection="1">
      <alignment horizontal="center" vertical="center" wrapText="1"/>
    </xf>
    <xf numFmtId="1" fontId="12" fillId="5" borderId="24" xfId="0" applyNumberFormat="1" applyFont="1" applyFill="1" applyBorder="1" applyAlignment="1">
      <alignment horizontal="center" vertical="center" wrapText="1"/>
    </xf>
    <xf numFmtId="1" fontId="12" fillId="5" borderId="25" xfId="0" applyNumberFormat="1" applyFont="1" applyFill="1" applyBorder="1" applyAlignment="1">
      <alignment horizontal="center" vertical="center" wrapText="1"/>
    </xf>
    <xf numFmtId="1" fontId="12" fillId="5" borderId="2" xfId="0" applyNumberFormat="1" applyFont="1" applyFill="1" applyBorder="1" applyAlignment="1">
      <alignment horizontal="center" vertical="center" wrapText="1"/>
    </xf>
    <xf numFmtId="1" fontId="12" fillId="5" borderId="37" xfId="0" applyNumberFormat="1" applyFont="1" applyFill="1" applyBorder="1" applyAlignment="1">
      <alignment horizontal="center" vertical="center"/>
    </xf>
    <xf numFmtId="1" fontId="13" fillId="6" borderId="34" xfId="0" applyNumberFormat="1" applyFont="1" applyFill="1" applyBorder="1" applyAlignment="1" applyProtection="1">
      <alignment horizontal="center"/>
    </xf>
    <xf numFmtId="1" fontId="11" fillId="2" borderId="5" xfId="0" applyNumberFormat="1" applyFont="1" applyFill="1" applyBorder="1" applyAlignment="1" applyProtection="1">
      <alignment horizontal="center"/>
      <protection locked="0"/>
    </xf>
    <xf numFmtId="1" fontId="11" fillId="2" borderId="49" xfId="0" applyNumberFormat="1" applyFont="1" applyFill="1" applyBorder="1" applyAlignment="1" applyProtection="1">
      <alignment horizontal="center"/>
      <protection locked="0"/>
    </xf>
    <xf numFmtId="0" fontId="15" fillId="7" borderId="26" xfId="0" applyFont="1" applyFill="1" applyBorder="1" applyAlignment="1">
      <alignment horizontal="center" vertical="center" wrapText="1"/>
    </xf>
    <xf numFmtId="2" fontId="16" fillId="5" borderId="43" xfId="0" applyNumberFormat="1" applyFont="1" applyFill="1" applyBorder="1" applyAlignment="1">
      <alignment horizontal="center" vertical="center" wrapText="1"/>
    </xf>
    <xf numFmtId="1" fontId="12" fillId="5" borderId="28" xfId="0" applyNumberFormat="1" applyFont="1" applyFill="1" applyBorder="1" applyAlignment="1">
      <alignment horizontal="center" vertical="center"/>
    </xf>
    <xf numFmtId="0" fontId="12" fillId="5" borderId="29" xfId="0" applyFont="1" applyFill="1" applyBorder="1" applyAlignment="1">
      <alignment horizontal="center" vertical="center"/>
    </xf>
    <xf numFmtId="2" fontId="16" fillId="5" borderId="44" xfId="0" applyNumberFormat="1" applyFont="1" applyFill="1" applyBorder="1" applyAlignment="1">
      <alignment horizontal="center" vertical="center" wrapText="1"/>
    </xf>
    <xf numFmtId="1" fontId="13" fillId="6" borderId="1" xfId="0" applyNumberFormat="1" applyFont="1" applyFill="1" applyBorder="1" applyAlignment="1" applyProtection="1">
      <alignment horizontal="center"/>
    </xf>
    <xf numFmtId="1" fontId="13" fillId="6" borderId="40" xfId="0" applyNumberFormat="1" applyFont="1" applyFill="1" applyBorder="1" applyAlignment="1" applyProtection="1">
      <alignment horizontal="center"/>
    </xf>
    <xf numFmtId="0" fontId="13" fillId="8" borderId="1" xfId="0" applyFont="1" applyFill="1" applyBorder="1" applyAlignment="1" applyProtection="1">
      <alignment horizontal="center" vertical="center"/>
    </xf>
    <xf numFmtId="2" fontId="13" fillId="6" borderId="15" xfId="0" applyNumberFormat="1" applyFont="1" applyFill="1" applyBorder="1" applyAlignment="1" applyProtection="1">
      <alignment horizontal="center"/>
      <protection locked="0"/>
    </xf>
    <xf numFmtId="1" fontId="14" fillId="6" borderId="4" xfId="0" applyNumberFormat="1" applyFont="1" applyFill="1" applyBorder="1" applyAlignment="1" applyProtection="1">
      <alignment horizontal="center" wrapText="1"/>
    </xf>
    <xf numFmtId="1" fontId="14" fillId="6" borderId="8" xfId="0" applyNumberFormat="1" applyFont="1" applyFill="1" applyBorder="1" applyAlignment="1" applyProtection="1">
      <alignment horizontal="center" wrapText="1"/>
    </xf>
    <xf numFmtId="0" fontId="12" fillId="5" borderId="4" xfId="0" applyFont="1" applyFill="1" applyBorder="1" applyAlignment="1">
      <alignment horizontal="center" vertical="center"/>
    </xf>
    <xf numFmtId="2" fontId="16" fillId="5" borderId="50" xfId="0" applyNumberFormat="1" applyFont="1" applyFill="1" applyBorder="1" applyAlignment="1">
      <alignment horizontal="center" vertical="center" wrapText="1"/>
    </xf>
    <xf numFmtId="1" fontId="14" fillId="6" borderId="34" xfId="0" applyNumberFormat="1" applyFont="1" applyFill="1" applyBorder="1" applyAlignment="1" applyProtection="1">
      <alignment horizontal="center" vertical="center"/>
    </xf>
    <xf numFmtId="1" fontId="14" fillId="6" borderId="2" xfId="0" applyNumberFormat="1" applyFont="1" applyFill="1" applyBorder="1" applyAlignment="1" applyProtection="1">
      <alignment horizontal="center" vertical="center" wrapText="1"/>
    </xf>
    <xf numFmtId="1" fontId="14" fillId="6" borderId="36" xfId="0" applyNumberFormat="1" applyFont="1" applyFill="1" applyBorder="1" applyAlignment="1" applyProtection="1">
      <alignment horizontal="center" vertical="center" wrapText="1"/>
    </xf>
    <xf numFmtId="1" fontId="15" fillId="7" borderId="36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 applyProtection="1">
      <alignment horizontal="center" vertical="center" wrapText="1"/>
    </xf>
    <xf numFmtId="1" fontId="12" fillId="5" borderId="29" xfId="0" applyNumberFormat="1" applyFont="1" applyFill="1" applyBorder="1" applyAlignment="1">
      <alignment horizontal="center" vertical="center"/>
    </xf>
    <xf numFmtId="0" fontId="13" fillId="8" borderId="2" xfId="0" applyFont="1" applyFill="1" applyBorder="1" applyAlignment="1" applyProtection="1">
      <alignment horizontal="center"/>
    </xf>
    <xf numFmtId="1" fontId="16" fillId="5" borderId="24" xfId="0" applyNumberFormat="1" applyFont="1" applyFill="1" applyBorder="1" applyAlignment="1">
      <alignment horizontal="center" vertical="center" wrapText="1"/>
    </xf>
    <xf numFmtId="1" fontId="16" fillId="5" borderId="28" xfId="0" applyNumberFormat="1" applyFont="1" applyFill="1" applyBorder="1" applyAlignment="1">
      <alignment horizontal="center" vertical="center" wrapText="1"/>
    </xf>
    <xf numFmtId="2" fontId="16" fillId="5" borderId="35" xfId="0" applyNumberFormat="1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2" fontId="14" fillId="6" borderId="46" xfId="0" applyNumberFormat="1" applyFont="1" applyFill="1" applyBorder="1" applyAlignment="1" applyProtection="1">
      <alignment horizontal="center" vertical="center" wrapText="1"/>
      <protection locked="0"/>
    </xf>
    <xf numFmtId="0" fontId="18" fillId="6" borderId="2" xfId="1" applyFont="1" applyFill="1" applyBorder="1" applyAlignment="1" applyProtection="1">
      <alignment horizontal="center"/>
      <protection locked="0"/>
    </xf>
    <xf numFmtId="0" fontId="2" fillId="0" borderId="0" xfId="0" applyFont="1" applyFill="1"/>
    <xf numFmtId="1" fontId="2" fillId="9" borderId="4" xfId="0" applyNumberFormat="1" applyFont="1" applyFill="1" applyBorder="1" applyAlignment="1" applyProtection="1">
      <alignment horizontal="center"/>
      <protection locked="0"/>
    </xf>
    <xf numFmtId="1" fontId="2" fillId="9" borderId="2" xfId="0" applyNumberFormat="1" applyFont="1" applyFill="1" applyBorder="1" applyAlignment="1" applyProtection="1">
      <alignment horizontal="center"/>
      <protection locked="0"/>
    </xf>
    <xf numFmtId="0" fontId="12" fillId="10" borderId="2" xfId="0" applyFont="1" applyFill="1" applyBorder="1" applyAlignment="1" applyProtection="1">
      <alignment horizontal="left"/>
      <protection locked="0"/>
    </xf>
    <xf numFmtId="0" fontId="13" fillId="11" borderId="4" xfId="0" applyFont="1" applyFill="1" applyBorder="1" applyAlignment="1" applyProtection="1">
      <alignment horizontal="left" vertical="center"/>
      <protection locked="0"/>
    </xf>
    <xf numFmtId="0" fontId="12" fillId="10" borderId="24" xfId="0" applyFont="1" applyFill="1" applyBorder="1" applyProtection="1">
      <protection locked="0"/>
    </xf>
    <xf numFmtId="0" fontId="12" fillId="10" borderId="24" xfId="0" applyFont="1" applyFill="1" applyBorder="1" applyAlignment="1" applyProtection="1">
      <alignment horizontal="left" wrapText="1"/>
      <protection locked="0"/>
    </xf>
    <xf numFmtId="0" fontId="12" fillId="10" borderId="24" xfId="0" applyFont="1" applyFill="1" applyBorder="1" applyAlignment="1" applyProtection="1">
      <alignment horizontal="left"/>
      <protection locked="0"/>
    </xf>
    <xf numFmtId="0" fontId="12" fillId="10" borderId="25" xfId="0" applyFont="1" applyFill="1" applyBorder="1" applyAlignment="1" applyProtection="1">
      <alignment horizontal="left" vertical="center"/>
      <protection locked="0"/>
    </xf>
    <xf numFmtId="0" fontId="12" fillId="10" borderId="25" xfId="0" applyFont="1" applyFill="1" applyBorder="1" applyAlignment="1" applyProtection="1">
      <alignment horizontal="left"/>
      <protection locked="0"/>
    </xf>
    <xf numFmtId="0" fontId="2" fillId="9" borderId="2" xfId="0" applyFont="1" applyFill="1" applyBorder="1" applyAlignment="1" applyProtection="1">
      <alignment vertical="top" wrapText="1"/>
      <protection locked="0"/>
    </xf>
    <xf numFmtId="0" fontId="13" fillId="11" borderId="2" xfId="0" applyFont="1" applyFill="1" applyBorder="1" applyAlignment="1" applyProtection="1">
      <alignment horizontal="left" vertical="center"/>
      <protection locked="0"/>
    </xf>
    <xf numFmtId="0" fontId="13" fillId="11" borderId="2" xfId="0" applyFont="1" applyFill="1" applyBorder="1" applyAlignment="1" applyProtection="1">
      <alignment horizontal="left" vertical="center" wrapText="1"/>
      <protection locked="0"/>
    </xf>
    <xf numFmtId="0" fontId="12" fillId="10" borderId="24" xfId="0" applyFont="1" applyFill="1" applyBorder="1" applyAlignment="1" applyProtection="1">
      <alignment horizontal="left" vertical="center"/>
      <protection locked="0"/>
    </xf>
    <xf numFmtId="0" fontId="12" fillId="10" borderId="24" xfId="0" applyFont="1" applyFill="1" applyBorder="1" applyAlignment="1" applyProtection="1">
      <alignment vertical="center"/>
      <protection locked="0"/>
    </xf>
    <xf numFmtId="0" fontId="16" fillId="12" borderId="24" xfId="0" applyFont="1" applyFill="1" applyBorder="1" applyAlignment="1" applyProtection="1">
      <alignment wrapText="1"/>
      <protection locked="0"/>
    </xf>
    <xf numFmtId="0" fontId="12" fillId="10" borderId="29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left" vertical="center"/>
      <protection locked="0"/>
    </xf>
    <xf numFmtId="0" fontId="12" fillId="10" borderId="24" xfId="0" applyFont="1" applyFill="1" applyBorder="1" applyAlignment="1" applyProtection="1">
      <alignment horizontal="left" vertical="center" wrapText="1"/>
      <protection locked="0"/>
    </xf>
    <xf numFmtId="0" fontId="12" fillId="10" borderId="2" xfId="0" applyFont="1" applyFill="1" applyBorder="1" applyAlignment="1" applyProtection="1">
      <alignment horizontal="left" vertical="center"/>
      <protection locked="0"/>
    </xf>
    <xf numFmtId="0" fontId="13" fillId="11" borderId="1" xfId="0" applyFont="1" applyFill="1" applyBorder="1" applyAlignment="1" applyProtection="1">
      <alignment horizontal="left" vertical="center" wrapText="1"/>
      <protection locked="0"/>
    </xf>
    <xf numFmtId="0" fontId="13" fillId="11" borderId="34" xfId="0" applyFont="1" applyFill="1" applyBorder="1" applyAlignment="1" applyProtection="1">
      <alignment horizontal="left" vertical="center"/>
      <protection locked="0"/>
    </xf>
    <xf numFmtId="0" fontId="13" fillId="11" borderId="5" xfId="0" applyFont="1" applyFill="1" applyBorder="1" applyAlignment="1" applyProtection="1">
      <alignment horizontal="left" vertical="center"/>
      <protection locked="0"/>
    </xf>
    <xf numFmtId="0" fontId="19" fillId="12" borderId="24" xfId="0" applyFont="1" applyFill="1" applyBorder="1" applyAlignment="1" applyProtection="1">
      <alignment vertical="top" wrapText="1"/>
      <protection locked="0"/>
    </xf>
    <xf numFmtId="0" fontId="13" fillId="11" borderId="2" xfId="0" applyFont="1" applyFill="1" applyBorder="1" applyAlignment="1" applyProtection="1">
      <alignment horizontal="justify" vertical="center"/>
    </xf>
    <xf numFmtId="0" fontId="12" fillId="10" borderId="24" xfId="0" applyFont="1" applyFill="1" applyBorder="1" applyAlignment="1">
      <alignment vertical="center"/>
    </xf>
    <xf numFmtId="0" fontId="13" fillId="11" borderId="4" xfId="0" applyFont="1" applyFill="1" applyBorder="1" applyAlignment="1" applyProtection="1">
      <alignment vertical="center"/>
      <protection locked="0"/>
    </xf>
    <xf numFmtId="0" fontId="18" fillId="10" borderId="24" xfId="2" applyFont="1" applyFill="1" applyBorder="1" applyAlignment="1" applyProtection="1">
      <alignment horizontal="left" vertical="center"/>
      <protection locked="0"/>
    </xf>
    <xf numFmtId="0" fontId="13" fillId="11" borderId="2" xfId="0" applyFont="1" applyFill="1" applyBorder="1" applyAlignment="1" applyProtection="1">
      <alignment horizontal="justify" wrapText="1"/>
    </xf>
    <xf numFmtId="0" fontId="18" fillId="10" borderId="29" xfId="0" applyFont="1" applyFill="1" applyBorder="1" applyAlignment="1">
      <alignment horizontal="left"/>
    </xf>
    <xf numFmtId="0" fontId="13" fillId="11" borderId="2" xfId="0" applyFont="1" applyFill="1" applyBorder="1" applyAlignment="1" applyProtection="1">
      <alignment horizontal="justify"/>
    </xf>
    <xf numFmtId="0" fontId="12" fillId="10" borderId="28" xfId="0" applyFont="1" applyFill="1" applyBorder="1" applyAlignment="1">
      <alignment horizontal="left" vertical="center"/>
    </xf>
    <xf numFmtId="0" fontId="12" fillId="10" borderId="24" xfId="0" applyFont="1" applyFill="1" applyBorder="1" applyAlignment="1">
      <alignment horizontal="left" vertical="center"/>
    </xf>
    <xf numFmtId="0" fontId="12" fillId="10" borderId="24" xfId="0" applyFont="1" applyFill="1" applyBorder="1" applyAlignment="1">
      <alignment horizontal="left"/>
    </xf>
    <xf numFmtId="0" fontId="18" fillId="10" borderId="24" xfId="0" applyFont="1" applyFill="1" applyBorder="1" applyAlignment="1">
      <alignment horizontal="left" vertical="center" wrapText="1"/>
    </xf>
    <xf numFmtId="0" fontId="18" fillId="10" borderId="24" xfId="0" applyFont="1" applyFill="1" applyBorder="1" applyAlignment="1">
      <alignment horizontal="left"/>
    </xf>
    <xf numFmtId="0" fontId="12" fillId="10" borderId="33" xfId="0" applyFont="1" applyFill="1" applyBorder="1" applyAlignment="1">
      <alignment horizontal="left" vertical="center" wrapText="1"/>
    </xf>
    <xf numFmtId="0" fontId="13" fillId="11" borderId="1" xfId="0" applyFont="1" applyFill="1" applyBorder="1" applyAlignment="1" applyProtection="1">
      <alignment vertical="center"/>
    </xf>
    <xf numFmtId="0" fontId="12" fillId="10" borderId="37" xfId="0" applyFont="1" applyFill="1" applyBorder="1" applyAlignment="1">
      <alignment horizontal="left" vertical="center"/>
    </xf>
    <xf numFmtId="0" fontId="12" fillId="10" borderId="2" xfId="0" applyFont="1" applyFill="1" applyBorder="1" applyAlignment="1">
      <alignment horizontal="left" vertical="center"/>
    </xf>
    <xf numFmtId="0" fontId="12" fillId="10" borderId="33" xfId="0" applyFont="1" applyFill="1" applyBorder="1" applyAlignment="1">
      <alignment horizontal="left" vertical="center"/>
    </xf>
    <xf numFmtId="0" fontId="0" fillId="9" borderId="5" xfId="0" applyFont="1" applyFill="1" applyBorder="1" applyAlignment="1" applyProtection="1">
      <alignment wrapText="1"/>
      <protection locked="0"/>
    </xf>
    <xf numFmtId="0" fontId="18" fillId="10" borderId="24" xfId="0" applyFont="1" applyFill="1" applyBorder="1" applyAlignment="1">
      <alignment horizontal="left" vertical="center"/>
    </xf>
    <xf numFmtId="0" fontId="13" fillId="11" borderId="4" xfId="0" applyFont="1" applyFill="1" applyBorder="1" applyAlignment="1" applyProtection="1">
      <alignment vertical="center"/>
    </xf>
    <xf numFmtId="0" fontId="13" fillId="11" borderId="1" xfId="0" applyFont="1" applyFill="1" applyBorder="1" applyAlignment="1" applyProtection="1">
      <alignment vertical="center" wrapText="1"/>
    </xf>
    <xf numFmtId="0" fontId="13" fillId="11" borderId="2" xfId="0" applyFont="1" applyFill="1" applyBorder="1" applyAlignment="1" applyProtection="1">
      <alignment horizontal="left" vertical="center" wrapText="1"/>
    </xf>
    <xf numFmtId="0" fontId="12" fillId="10" borderId="24" xfId="0" applyFont="1" applyFill="1" applyBorder="1" applyAlignment="1">
      <alignment horizontal="left" wrapText="1"/>
    </xf>
    <xf numFmtId="0" fontId="18" fillId="10" borderId="33" xfId="0" applyFont="1" applyFill="1" applyBorder="1" applyAlignment="1" applyProtection="1">
      <alignment horizontal="left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13" borderId="24" xfId="0" applyFont="1" applyFill="1" applyBorder="1" applyAlignment="1">
      <alignment horizontal="center" vertical="center"/>
    </xf>
    <xf numFmtId="1" fontId="13" fillId="8" borderId="2" xfId="0" applyNumberFormat="1" applyFont="1" applyFill="1" applyBorder="1" applyAlignment="1" applyProtection="1">
      <alignment horizontal="center"/>
    </xf>
    <xf numFmtId="1" fontId="13" fillId="8" borderId="36" xfId="0" applyNumberFormat="1" applyFont="1" applyFill="1" applyBorder="1" applyAlignment="1" applyProtection="1">
      <alignment horizontal="center"/>
    </xf>
    <xf numFmtId="0" fontId="18" fillId="13" borderId="24" xfId="0" applyFont="1" applyFill="1" applyBorder="1" applyAlignment="1">
      <alignment horizontal="center" vertical="center"/>
    </xf>
    <xf numFmtId="2" fontId="16" fillId="13" borderId="26" xfId="0" applyNumberFormat="1" applyFont="1" applyFill="1" applyBorder="1" applyAlignment="1">
      <alignment horizontal="center" vertical="center" wrapText="1"/>
    </xf>
    <xf numFmtId="2" fontId="15" fillId="7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6" xfId="0" applyNumberFormat="1" applyFont="1" applyFill="1" applyBorder="1" applyAlignment="1" applyProtection="1">
      <alignment horizontal="center" vertical="top" wrapText="1"/>
      <protection locked="0"/>
    </xf>
    <xf numFmtId="2" fontId="2" fillId="0" borderId="36" xfId="0" applyNumberFormat="1" applyFont="1" applyBorder="1" applyAlignment="1">
      <alignment horizontal="center" vertical="top" wrapText="1"/>
    </xf>
    <xf numFmtId="2" fontId="12" fillId="5" borderId="27" xfId="0" applyNumberFormat="1" applyFont="1" applyFill="1" applyBorder="1" applyAlignment="1" applyProtection="1">
      <alignment horizontal="center" vertical="center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2" borderId="35" xfId="0" applyNumberFormat="1" applyFont="1" applyFill="1" applyBorder="1" applyAlignment="1" applyProtection="1">
      <alignment horizontal="center" vertical="top" wrapText="1"/>
      <protection locked="0"/>
    </xf>
    <xf numFmtId="2" fontId="15" fillId="7" borderId="27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4" borderId="35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2" fontId="16" fillId="5" borderId="43" xfId="0" applyNumberFormat="1" applyFont="1" applyFill="1" applyBorder="1" applyAlignment="1" applyProtection="1">
      <alignment horizontal="center" vertical="center"/>
      <protection locked="0"/>
    </xf>
    <xf numFmtId="2" fontId="16" fillId="5" borderId="4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13" fillId="6" borderId="15" xfId="0" applyNumberFormat="1" applyFont="1" applyFill="1" applyBorder="1" applyAlignment="1" applyProtection="1">
      <alignment horizontal="center" vertical="center"/>
      <protection locked="0"/>
    </xf>
    <xf numFmtId="2" fontId="16" fillId="5" borderId="17" xfId="0" applyNumberFormat="1" applyFont="1" applyFill="1" applyBorder="1" applyAlignment="1" applyProtection="1">
      <alignment horizontal="center" vertical="center"/>
      <protection locked="0"/>
    </xf>
    <xf numFmtId="2" fontId="15" fillId="7" borderId="43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2" fontId="16" fillId="5" borderId="27" xfId="0" applyNumberFormat="1" applyFont="1" applyFill="1" applyBorder="1" applyAlignment="1">
      <alignment horizontal="center" vertical="center"/>
    </xf>
    <xf numFmtId="2" fontId="12" fillId="5" borderId="27" xfId="0" applyNumberFormat="1" applyFont="1" applyFill="1" applyBorder="1" applyAlignment="1">
      <alignment horizontal="center" vertical="center" wrapText="1"/>
    </xf>
    <xf numFmtId="2" fontId="12" fillId="5" borderId="42" xfId="0" applyNumberFormat="1" applyFont="1" applyFill="1" applyBorder="1" applyAlignment="1">
      <alignment horizontal="center" vertical="center"/>
    </xf>
    <xf numFmtId="2" fontId="12" fillId="5" borderId="43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16" fillId="5" borderId="27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0" fontId="2" fillId="9" borderId="2" xfId="0" applyFont="1" applyFill="1" applyBorder="1" applyAlignment="1" applyProtection="1">
      <alignment wrapText="1"/>
      <protection locked="0"/>
    </xf>
    <xf numFmtId="0" fontId="0" fillId="9" borderId="2" xfId="0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9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4" xfId="2"/>
  </cellStyles>
  <dxfs count="0"/>
  <tableStyles count="0" defaultTableStyle="TableStyleMedium2" defaultPivotStyle="PivotStyleLight16"/>
  <colors>
    <mruColors>
      <color rgb="FF6CE5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140625" style="2" customWidth="1"/>
    <col min="12" max="16384" width="9.140625" style="2"/>
  </cols>
  <sheetData>
    <row r="1" spans="1:12" ht="15" x14ac:dyDescent="0.25">
      <c r="A1" s="1" t="s">
        <v>7</v>
      </c>
      <c r="C1" s="311" t="s">
        <v>137</v>
      </c>
      <c r="D1" s="312"/>
      <c r="E1" s="312"/>
      <c r="F1" s="12" t="s">
        <v>16</v>
      </c>
      <c r="G1" s="2" t="s">
        <v>17</v>
      </c>
      <c r="H1" s="313" t="s">
        <v>90</v>
      </c>
      <c r="I1" s="313"/>
      <c r="J1" s="313"/>
      <c r="K1" s="313"/>
    </row>
    <row r="2" spans="1:12" ht="18" x14ac:dyDescent="0.2">
      <c r="A2" s="35" t="s">
        <v>6</v>
      </c>
      <c r="C2" s="2"/>
      <c r="G2" s="2" t="s">
        <v>18</v>
      </c>
      <c r="H2" s="314" t="s">
        <v>138</v>
      </c>
      <c r="I2" s="314"/>
      <c r="J2" s="314"/>
      <c r="K2" s="31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234">
        <v>1</v>
      </c>
      <c r="I3" s="234">
        <v>9</v>
      </c>
      <c r="J3" s="235">
        <v>2025</v>
      </c>
      <c r="K3" s="45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236" t="s">
        <v>91</v>
      </c>
      <c r="F6" s="46">
        <v>150</v>
      </c>
      <c r="G6" s="47">
        <v>10.9</v>
      </c>
      <c r="H6" s="47">
        <v>10.99</v>
      </c>
      <c r="I6" s="47">
        <v>53.34</v>
      </c>
      <c r="J6" s="47">
        <v>295.5</v>
      </c>
      <c r="K6" s="48" t="s">
        <v>39</v>
      </c>
      <c r="L6" s="69">
        <v>33.369999999999997</v>
      </c>
    </row>
    <row r="7" spans="1:12" ht="15" x14ac:dyDescent="0.25">
      <c r="A7" s="23"/>
      <c r="B7" s="15"/>
      <c r="C7" s="11"/>
      <c r="D7" s="54" t="s">
        <v>134</v>
      </c>
      <c r="E7" s="236" t="s">
        <v>76</v>
      </c>
      <c r="F7" s="46">
        <v>15</v>
      </c>
      <c r="G7" s="49">
        <v>3.48</v>
      </c>
      <c r="H7" s="49">
        <v>4.43</v>
      </c>
      <c r="I7" s="49">
        <v>0</v>
      </c>
      <c r="J7" s="49">
        <v>54</v>
      </c>
      <c r="K7" s="50">
        <v>11</v>
      </c>
      <c r="L7" s="69">
        <v>16.29</v>
      </c>
    </row>
    <row r="8" spans="1:12" ht="15" x14ac:dyDescent="0.25">
      <c r="A8" s="23"/>
      <c r="B8" s="15"/>
      <c r="C8" s="11"/>
      <c r="D8" s="7" t="s">
        <v>22</v>
      </c>
      <c r="E8" s="236" t="s">
        <v>41</v>
      </c>
      <c r="F8" s="46">
        <v>200</v>
      </c>
      <c r="G8" s="47">
        <v>7.0000000000000007E-2</v>
      </c>
      <c r="H8" s="47">
        <v>0.2</v>
      </c>
      <c r="I8" s="47">
        <v>10.01</v>
      </c>
      <c r="J8" s="47">
        <v>40</v>
      </c>
      <c r="K8" s="50">
        <v>261</v>
      </c>
      <c r="L8" s="69">
        <v>1.77</v>
      </c>
    </row>
    <row r="9" spans="1:12" ht="15" x14ac:dyDescent="0.25">
      <c r="A9" s="23"/>
      <c r="B9" s="15"/>
      <c r="C9" s="11"/>
      <c r="D9" s="7" t="s">
        <v>23</v>
      </c>
      <c r="E9" s="236" t="s">
        <v>42</v>
      </c>
      <c r="F9" s="46">
        <v>20</v>
      </c>
      <c r="G9" s="47">
        <v>2.2000000000000002</v>
      </c>
      <c r="H9" s="47">
        <v>0.87</v>
      </c>
      <c r="I9" s="47">
        <v>17.399999999999999</v>
      </c>
      <c r="J9" s="47">
        <v>78.599999999999994</v>
      </c>
      <c r="K9" s="50" t="s">
        <v>40</v>
      </c>
      <c r="L9" s="69">
        <v>2.1800000000000002</v>
      </c>
    </row>
    <row r="10" spans="1:12" ht="15" x14ac:dyDescent="0.25">
      <c r="A10" s="23"/>
      <c r="B10" s="15"/>
      <c r="C10" s="11"/>
      <c r="D10" s="7" t="s">
        <v>24</v>
      </c>
      <c r="E10" s="51"/>
      <c r="F10" s="52"/>
      <c r="G10" s="52"/>
      <c r="H10" s="52"/>
      <c r="I10" s="52"/>
      <c r="J10" s="52"/>
      <c r="K10" s="52"/>
      <c r="L10" s="287"/>
    </row>
    <row r="11" spans="1:12" ht="15" x14ac:dyDescent="0.25">
      <c r="A11" s="23"/>
      <c r="B11" s="15"/>
      <c r="C11" s="11"/>
      <c r="D11" s="54" t="s">
        <v>30</v>
      </c>
      <c r="E11" s="244" t="s">
        <v>43</v>
      </c>
      <c r="F11" s="46">
        <v>125</v>
      </c>
      <c r="G11" s="47">
        <v>3.75</v>
      </c>
      <c r="H11" s="47">
        <v>3.12</v>
      </c>
      <c r="I11" s="47">
        <v>19.37</v>
      </c>
      <c r="J11" s="47">
        <v>120.6</v>
      </c>
      <c r="K11" s="50" t="s">
        <v>40</v>
      </c>
      <c r="L11" s="69">
        <v>33.799999999999997</v>
      </c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0"/>
      <c r="L12" s="288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20.400000000000002</v>
      </c>
      <c r="H13" s="19">
        <f t="shared" si="0"/>
        <v>19.61</v>
      </c>
      <c r="I13" s="19">
        <f t="shared" si="0"/>
        <v>100.12</v>
      </c>
      <c r="J13" s="19">
        <f t="shared" si="0"/>
        <v>588.70000000000005</v>
      </c>
      <c r="K13" s="19"/>
      <c r="L13" s="289">
        <f>SUM(L6:L12)</f>
        <v>87.41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237" t="s">
        <v>44</v>
      </c>
      <c r="F14" s="55">
        <v>60</v>
      </c>
      <c r="G14" s="47">
        <v>0.57999999999999996</v>
      </c>
      <c r="H14" s="47">
        <v>3.64</v>
      </c>
      <c r="I14" s="47">
        <v>2.1800000000000002</v>
      </c>
      <c r="J14" s="47">
        <v>42</v>
      </c>
      <c r="K14" s="232">
        <v>19</v>
      </c>
      <c r="L14" s="231">
        <v>11.6</v>
      </c>
    </row>
    <row r="15" spans="1:12" ht="15" x14ac:dyDescent="0.25">
      <c r="A15" s="23"/>
      <c r="B15" s="15"/>
      <c r="C15" s="11"/>
      <c r="D15" s="7" t="s">
        <v>27</v>
      </c>
      <c r="E15" s="238" t="s">
        <v>45</v>
      </c>
      <c r="F15" s="56">
        <v>225</v>
      </c>
      <c r="G15" s="46">
        <v>4.42</v>
      </c>
      <c r="H15" s="46">
        <v>6.9</v>
      </c>
      <c r="I15" s="47">
        <v>10.45</v>
      </c>
      <c r="J15" s="46">
        <v>135.09</v>
      </c>
      <c r="K15" s="68" t="s">
        <v>124</v>
      </c>
      <c r="L15" s="108">
        <v>18.850000000000001</v>
      </c>
    </row>
    <row r="16" spans="1:12" ht="15" x14ac:dyDescent="0.25">
      <c r="A16" s="23"/>
      <c r="B16" s="15"/>
      <c r="C16" s="11"/>
      <c r="D16" s="7" t="s">
        <v>28</v>
      </c>
      <c r="E16" s="239" t="s">
        <v>74</v>
      </c>
      <c r="F16" s="58">
        <v>90</v>
      </c>
      <c r="G16" s="59">
        <v>14.26</v>
      </c>
      <c r="H16" s="60">
        <v>13.7</v>
      </c>
      <c r="I16" s="61">
        <v>15.42</v>
      </c>
      <c r="J16" s="62">
        <v>234</v>
      </c>
      <c r="K16" s="68" t="s">
        <v>125</v>
      </c>
      <c r="L16" s="290">
        <v>55.84</v>
      </c>
    </row>
    <row r="17" spans="1:12" ht="15" x14ac:dyDescent="0.25">
      <c r="A17" s="23"/>
      <c r="B17" s="15"/>
      <c r="C17" s="11"/>
      <c r="D17" s="7" t="s">
        <v>29</v>
      </c>
      <c r="E17" s="240" t="s">
        <v>46</v>
      </c>
      <c r="F17" s="63">
        <v>150</v>
      </c>
      <c r="G17" s="64">
        <v>3.06</v>
      </c>
      <c r="H17" s="65">
        <v>4.8</v>
      </c>
      <c r="I17" s="47">
        <v>20.45</v>
      </c>
      <c r="J17" s="46">
        <v>136.5</v>
      </c>
      <c r="K17" s="68">
        <v>210</v>
      </c>
      <c r="L17" s="67">
        <v>29.24</v>
      </c>
    </row>
    <row r="18" spans="1:12" ht="15" x14ac:dyDescent="0.25">
      <c r="A18" s="23"/>
      <c r="B18" s="15"/>
      <c r="C18" s="11"/>
      <c r="D18" s="7" t="s">
        <v>30</v>
      </c>
      <c r="E18" s="241" t="s">
        <v>75</v>
      </c>
      <c r="F18" s="68">
        <v>200</v>
      </c>
      <c r="G18" s="47">
        <v>0.16</v>
      </c>
      <c r="H18" s="47">
        <v>0.16</v>
      </c>
      <c r="I18" s="47">
        <v>27.88</v>
      </c>
      <c r="J18" s="47">
        <v>114</v>
      </c>
      <c r="K18" s="68">
        <v>236</v>
      </c>
      <c r="L18" s="75">
        <v>8.48</v>
      </c>
    </row>
    <row r="19" spans="1:12" ht="15" x14ac:dyDescent="0.25">
      <c r="A19" s="23"/>
      <c r="B19" s="15"/>
      <c r="C19" s="11"/>
      <c r="D19" s="7" t="s">
        <v>31</v>
      </c>
      <c r="E19" s="242" t="s">
        <v>48</v>
      </c>
      <c r="F19" s="48">
        <v>40</v>
      </c>
      <c r="G19" s="47">
        <v>3.07</v>
      </c>
      <c r="H19" s="47">
        <v>0.36</v>
      </c>
      <c r="I19" s="47">
        <v>22.4</v>
      </c>
      <c r="J19" s="47">
        <v>100</v>
      </c>
      <c r="K19" s="68" t="s">
        <v>49</v>
      </c>
      <c r="L19" s="75">
        <v>3.23</v>
      </c>
    </row>
    <row r="20" spans="1:12" ht="15" x14ac:dyDescent="0.25">
      <c r="A20" s="23"/>
      <c r="B20" s="15"/>
      <c r="C20" s="11"/>
      <c r="D20" s="7" t="s">
        <v>32</v>
      </c>
      <c r="E20" s="242" t="s">
        <v>50</v>
      </c>
      <c r="F20" s="48">
        <v>30</v>
      </c>
      <c r="G20" s="47">
        <v>2.4</v>
      </c>
      <c r="H20" s="47">
        <v>0.36</v>
      </c>
      <c r="I20" s="47">
        <v>14.7</v>
      </c>
      <c r="J20" s="47">
        <v>66.599999999999994</v>
      </c>
      <c r="K20" s="68" t="s">
        <v>49</v>
      </c>
      <c r="L20" s="229">
        <v>3.02</v>
      </c>
    </row>
    <row r="21" spans="1:12" ht="15" x14ac:dyDescent="0.25">
      <c r="A21" s="23"/>
      <c r="B21" s="15"/>
      <c r="C21" s="11"/>
      <c r="D21" s="7" t="s">
        <v>24</v>
      </c>
      <c r="E21" s="243" t="s">
        <v>92</v>
      </c>
      <c r="F21" s="40">
        <v>100</v>
      </c>
      <c r="G21" s="281">
        <v>0.4</v>
      </c>
      <c r="H21" s="281">
        <v>0.3</v>
      </c>
      <c r="I21" s="281">
        <v>10.3</v>
      </c>
      <c r="J21" s="281">
        <v>47</v>
      </c>
      <c r="K21" s="68">
        <v>231</v>
      </c>
      <c r="L21" s="288">
        <v>22.1</v>
      </c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0"/>
      <c r="L22" s="288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895</v>
      </c>
      <c r="G23" s="19">
        <f t="shared" ref="G23:J23" si="1">SUM(G14:G22)</f>
        <v>28.349999999999994</v>
      </c>
      <c r="H23" s="19">
        <f t="shared" si="1"/>
        <v>30.220000000000002</v>
      </c>
      <c r="I23" s="19">
        <f t="shared" si="1"/>
        <v>123.78</v>
      </c>
      <c r="J23" s="19">
        <f t="shared" si="1"/>
        <v>875.19</v>
      </c>
      <c r="K23" s="19"/>
      <c r="L23" s="289">
        <f t="shared" ref="L23" si="2">SUM(L14:L22)</f>
        <v>152.36000000000001</v>
      </c>
    </row>
    <row r="24" spans="1:12" ht="15.75" thickBot="1" x14ac:dyDescent="0.25">
      <c r="A24" s="29">
        <f>A6</f>
        <v>1</v>
      </c>
      <c r="B24" s="30">
        <f>B6</f>
        <v>1</v>
      </c>
      <c r="C24" s="315" t="s">
        <v>4</v>
      </c>
      <c r="D24" s="316"/>
      <c r="E24" s="31"/>
      <c r="F24" s="32">
        <f>F13+F23</f>
        <v>1405</v>
      </c>
      <c r="G24" s="32">
        <f t="shared" ref="G24:J24" si="3">G13+G23</f>
        <v>48.75</v>
      </c>
      <c r="H24" s="32">
        <f t="shared" si="3"/>
        <v>49.83</v>
      </c>
      <c r="I24" s="32">
        <f t="shared" si="3"/>
        <v>223.9</v>
      </c>
      <c r="J24" s="32">
        <f t="shared" si="3"/>
        <v>1463.89</v>
      </c>
      <c r="K24" s="32"/>
      <c r="L24" s="291">
        <f t="shared" ref="L24" si="4">L13+L23</f>
        <v>239.77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280" t="s">
        <v>132</v>
      </c>
      <c r="F25" s="70">
        <v>250</v>
      </c>
      <c r="G25" s="71">
        <v>17.93</v>
      </c>
      <c r="H25" s="71">
        <v>8.9</v>
      </c>
      <c r="I25" s="71">
        <v>39.61</v>
      </c>
      <c r="J25" s="71">
        <v>302.55</v>
      </c>
      <c r="K25" s="70" t="s">
        <v>126</v>
      </c>
      <c r="L25" s="72">
        <v>78.55</v>
      </c>
    </row>
    <row r="26" spans="1:12" ht="15" x14ac:dyDescent="0.25">
      <c r="A26" s="14"/>
      <c r="B26" s="15"/>
      <c r="C26" s="11"/>
      <c r="D26" s="81" t="s">
        <v>26</v>
      </c>
      <c r="E26" s="245" t="s">
        <v>93</v>
      </c>
      <c r="F26" s="73">
        <v>60</v>
      </c>
      <c r="G26" s="47">
        <v>0.42</v>
      </c>
      <c r="H26" s="74">
        <v>0.06</v>
      </c>
      <c r="I26" s="47">
        <v>1.1399999999999999</v>
      </c>
      <c r="J26" s="47">
        <v>7.2</v>
      </c>
      <c r="K26" s="50">
        <v>54</v>
      </c>
      <c r="L26" s="75">
        <v>10.41</v>
      </c>
    </row>
    <row r="27" spans="1:12" ht="15" x14ac:dyDescent="0.25">
      <c r="A27" s="14"/>
      <c r="B27" s="15"/>
      <c r="C27" s="11"/>
      <c r="D27" s="7" t="s">
        <v>22</v>
      </c>
      <c r="E27" s="244" t="s">
        <v>51</v>
      </c>
      <c r="F27" s="48">
        <v>180</v>
      </c>
      <c r="G27" s="76">
        <v>0.9</v>
      </c>
      <c r="H27" s="77">
        <v>0</v>
      </c>
      <c r="I27" s="76">
        <v>18</v>
      </c>
      <c r="J27" s="76">
        <v>37.799999999999997</v>
      </c>
      <c r="K27" s="50" t="s">
        <v>40</v>
      </c>
      <c r="L27" s="75">
        <v>12.71</v>
      </c>
    </row>
    <row r="28" spans="1:12" ht="15" x14ac:dyDescent="0.25">
      <c r="A28" s="14"/>
      <c r="B28" s="15"/>
      <c r="C28" s="11"/>
      <c r="D28" s="7" t="s">
        <v>23</v>
      </c>
      <c r="E28" s="246" t="s">
        <v>48</v>
      </c>
      <c r="F28" s="48">
        <v>22</v>
      </c>
      <c r="G28" s="47">
        <v>1.69</v>
      </c>
      <c r="H28" s="74">
        <v>0.2</v>
      </c>
      <c r="I28" s="47">
        <v>12.32</v>
      </c>
      <c r="J28" s="47">
        <v>55</v>
      </c>
      <c r="K28" s="48" t="s">
        <v>40</v>
      </c>
      <c r="L28" s="75">
        <v>1.74</v>
      </c>
    </row>
    <row r="29" spans="1:12" ht="15" x14ac:dyDescent="0.25">
      <c r="A29" s="14"/>
      <c r="B29" s="15"/>
      <c r="C29" s="11"/>
      <c r="D29" s="7" t="s">
        <v>24</v>
      </c>
      <c r="E29" s="246" t="s">
        <v>94</v>
      </c>
      <c r="F29" s="48">
        <v>100</v>
      </c>
      <c r="G29" s="47">
        <v>1.5</v>
      </c>
      <c r="H29" s="74">
        <v>0.5</v>
      </c>
      <c r="I29" s="47">
        <v>21</v>
      </c>
      <c r="J29" s="47">
        <v>96</v>
      </c>
      <c r="K29" s="48">
        <v>231</v>
      </c>
      <c r="L29" s="75">
        <v>24.7</v>
      </c>
    </row>
    <row r="30" spans="1:12" ht="15" x14ac:dyDescent="0.25">
      <c r="A30" s="14"/>
      <c r="B30" s="15"/>
      <c r="C30" s="11"/>
      <c r="D30" s="79" t="s">
        <v>32</v>
      </c>
      <c r="E30" s="247" t="s">
        <v>50</v>
      </c>
      <c r="F30" s="48">
        <v>20</v>
      </c>
      <c r="G30" s="76">
        <v>1.6</v>
      </c>
      <c r="H30" s="77">
        <v>0.24</v>
      </c>
      <c r="I30" s="76">
        <v>9.8000000000000007</v>
      </c>
      <c r="J30" s="76">
        <v>44.4</v>
      </c>
      <c r="K30" s="48" t="s">
        <v>40</v>
      </c>
      <c r="L30" s="75">
        <v>2.02</v>
      </c>
    </row>
    <row r="31" spans="1:12" ht="15" x14ac:dyDescent="0.25">
      <c r="A31" s="14"/>
      <c r="B31" s="15"/>
      <c r="C31" s="11"/>
      <c r="D31" s="80"/>
      <c r="E31" s="53"/>
      <c r="F31" s="40"/>
      <c r="G31" s="47"/>
      <c r="H31" s="74"/>
      <c r="I31" s="47"/>
      <c r="J31" s="47"/>
      <c r="K31" s="40"/>
      <c r="L31" s="29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632</v>
      </c>
      <c r="G32" s="19">
        <f t="shared" ref="G32" si="5">SUM(G25:G31)</f>
        <v>24.040000000000003</v>
      </c>
      <c r="H32" s="19">
        <f t="shared" ref="H32" si="6">SUM(H25:H31)</f>
        <v>9.9</v>
      </c>
      <c r="I32" s="19">
        <f t="shared" ref="I32" si="7">SUM(I25:I31)</f>
        <v>101.86999999999999</v>
      </c>
      <c r="J32" s="19">
        <f t="shared" ref="J32" si="8">SUM(J25:J31)</f>
        <v>542.95000000000005</v>
      </c>
      <c r="K32" s="19"/>
      <c r="L32" s="289">
        <f>SUM(L25:L31)</f>
        <v>130.13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244" t="s">
        <v>95</v>
      </c>
      <c r="F33" s="82">
        <v>60</v>
      </c>
      <c r="G33" s="83">
        <v>0.78</v>
      </c>
      <c r="H33" s="83">
        <v>1.95</v>
      </c>
      <c r="I33" s="83">
        <v>3.87</v>
      </c>
      <c r="J33" s="84">
        <v>36.24</v>
      </c>
      <c r="K33" s="83">
        <v>45</v>
      </c>
      <c r="L33" s="75">
        <v>6.95</v>
      </c>
    </row>
    <row r="34" spans="1:12" ht="15" x14ac:dyDescent="0.25">
      <c r="A34" s="14"/>
      <c r="B34" s="15"/>
      <c r="C34" s="11"/>
      <c r="D34" s="7" t="s">
        <v>27</v>
      </c>
      <c r="E34" s="246" t="s">
        <v>65</v>
      </c>
      <c r="F34" s="82">
        <v>200</v>
      </c>
      <c r="G34" s="49">
        <v>4.4000000000000004</v>
      </c>
      <c r="H34" s="76">
        <v>4.22</v>
      </c>
      <c r="I34" s="76">
        <v>13.22</v>
      </c>
      <c r="J34" s="85">
        <v>118</v>
      </c>
      <c r="K34" s="68">
        <v>78</v>
      </c>
      <c r="L34" s="108">
        <v>10.32</v>
      </c>
    </row>
    <row r="35" spans="1:12" ht="15" x14ac:dyDescent="0.25">
      <c r="A35" s="14"/>
      <c r="B35" s="15"/>
      <c r="C35" s="11"/>
      <c r="D35" s="7" t="s">
        <v>28</v>
      </c>
      <c r="E35" s="246" t="s">
        <v>58</v>
      </c>
      <c r="F35" s="82">
        <v>100</v>
      </c>
      <c r="G35" s="76">
        <v>15.15</v>
      </c>
      <c r="H35" s="76">
        <v>15.68</v>
      </c>
      <c r="I35" s="76">
        <v>2.57</v>
      </c>
      <c r="J35" s="85">
        <v>291</v>
      </c>
      <c r="K35" s="48" t="s">
        <v>127</v>
      </c>
      <c r="L35" s="108">
        <v>75.239999999999995</v>
      </c>
    </row>
    <row r="36" spans="1:12" ht="15" x14ac:dyDescent="0.25">
      <c r="A36" s="14"/>
      <c r="B36" s="15"/>
      <c r="C36" s="11"/>
      <c r="D36" s="7" t="s">
        <v>29</v>
      </c>
      <c r="E36" s="248" t="s">
        <v>78</v>
      </c>
      <c r="F36" s="86">
        <v>150</v>
      </c>
      <c r="G36" s="87">
        <v>5.52</v>
      </c>
      <c r="H36" s="87">
        <v>4.5199999999999996</v>
      </c>
      <c r="I36" s="88">
        <v>26.45</v>
      </c>
      <c r="J36" s="87">
        <v>168</v>
      </c>
      <c r="K36" s="89">
        <v>207</v>
      </c>
      <c r="L36" s="90">
        <v>16.52</v>
      </c>
    </row>
    <row r="37" spans="1:12" ht="15" x14ac:dyDescent="0.25">
      <c r="A37" s="14"/>
      <c r="B37" s="15"/>
      <c r="C37" s="11"/>
      <c r="D37" s="7" t="s">
        <v>30</v>
      </c>
      <c r="E37" s="246" t="s">
        <v>47</v>
      </c>
      <c r="F37" s="56">
        <v>180</v>
      </c>
      <c r="G37" s="76">
        <v>0.59</v>
      </c>
      <c r="H37" s="91">
        <v>0.09</v>
      </c>
      <c r="I37" s="76">
        <v>28.8</v>
      </c>
      <c r="J37" s="76">
        <v>118.8</v>
      </c>
      <c r="K37" s="92">
        <v>241</v>
      </c>
      <c r="L37" s="108">
        <v>5.32</v>
      </c>
    </row>
    <row r="38" spans="1:12" ht="15" x14ac:dyDescent="0.25">
      <c r="A38" s="14"/>
      <c r="B38" s="15"/>
      <c r="C38" s="11"/>
      <c r="D38" s="7" t="s">
        <v>31</v>
      </c>
      <c r="E38" s="246" t="s">
        <v>48</v>
      </c>
      <c r="F38" s="56">
        <v>36</v>
      </c>
      <c r="G38" s="76">
        <v>2.76</v>
      </c>
      <c r="H38" s="76">
        <v>0.32</v>
      </c>
      <c r="I38" s="76">
        <v>20.100000000000001</v>
      </c>
      <c r="J38" s="76">
        <v>90</v>
      </c>
      <c r="K38" s="57" t="s">
        <v>40</v>
      </c>
      <c r="L38" s="108">
        <v>2.89</v>
      </c>
    </row>
    <row r="39" spans="1:12" ht="15" x14ac:dyDescent="0.25">
      <c r="A39" s="14"/>
      <c r="B39" s="15"/>
      <c r="C39" s="11"/>
      <c r="D39" s="7" t="s">
        <v>32</v>
      </c>
      <c r="E39" s="249" t="s">
        <v>50</v>
      </c>
      <c r="F39" s="56">
        <v>30</v>
      </c>
      <c r="G39" s="76">
        <v>2.4</v>
      </c>
      <c r="H39" s="91">
        <v>0.36</v>
      </c>
      <c r="I39" s="76">
        <v>14.7</v>
      </c>
      <c r="J39" s="76">
        <v>66.599999999999994</v>
      </c>
      <c r="K39" s="66" t="s">
        <v>40</v>
      </c>
      <c r="L39" s="108">
        <v>3.02</v>
      </c>
    </row>
    <row r="40" spans="1:12" ht="15" x14ac:dyDescent="0.25">
      <c r="A40" s="14"/>
      <c r="B40" s="15"/>
      <c r="C40" s="11"/>
      <c r="D40" s="7" t="s">
        <v>30</v>
      </c>
      <c r="E40" s="244" t="s">
        <v>133</v>
      </c>
      <c r="F40" s="93">
        <v>200</v>
      </c>
      <c r="G40" s="76">
        <v>6</v>
      </c>
      <c r="H40" s="76">
        <v>6.4</v>
      </c>
      <c r="I40" s="76">
        <v>9.4</v>
      </c>
      <c r="J40" s="91">
        <v>120</v>
      </c>
      <c r="K40" s="94" t="s">
        <v>40</v>
      </c>
      <c r="L40" s="67">
        <v>53.4</v>
      </c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0"/>
      <c r="L41" s="288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956</v>
      </c>
      <c r="G42" s="19">
        <f t="shared" ref="G42" si="9">SUM(G33:G41)</f>
        <v>37.6</v>
      </c>
      <c r="H42" s="19">
        <f t="shared" ref="H42" si="10">SUM(H33:H41)</f>
        <v>33.54</v>
      </c>
      <c r="I42" s="19">
        <f t="shared" ref="I42" si="11">SUM(I33:I41)</f>
        <v>119.11</v>
      </c>
      <c r="J42" s="19">
        <f t="shared" ref="J42:L42" si="12">SUM(J33:J41)</f>
        <v>1008.64</v>
      </c>
      <c r="K42" s="19"/>
      <c r="L42" s="289">
        <f t="shared" si="12"/>
        <v>173.66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315" t="s">
        <v>4</v>
      </c>
      <c r="D43" s="316"/>
      <c r="E43" s="31"/>
      <c r="F43" s="32">
        <f>F32+F42</f>
        <v>1588</v>
      </c>
      <c r="G43" s="32">
        <f t="shared" ref="G43" si="13">G32+G42</f>
        <v>61.64</v>
      </c>
      <c r="H43" s="32">
        <f t="shared" ref="H43" si="14">H32+H42</f>
        <v>43.44</v>
      </c>
      <c r="I43" s="32">
        <f t="shared" ref="I43" si="15">I32+I42</f>
        <v>220.98</v>
      </c>
      <c r="J43" s="32">
        <f t="shared" ref="J43:L43" si="16">J32+J42</f>
        <v>1551.5900000000001</v>
      </c>
      <c r="K43" s="32"/>
      <c r="L43" s="291">
        <f t="shared" si="16"/>
        <v>303.78999999999996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250" t="s">
        <v>54</v>
      </c>
      <c r="F44" s="96">
        <v>250</v>
      </c>
      <c r="G44" s="97">
        <v>14.22</v>
      </c>
      <c r="H44" s="97">
        <v>19.45</v>
      </c>
      <c r="I44" s="98">
        <v>37.119999999999997</v>
      </c>
      <c r="J44" s="97">
        <v>402.5</v>
      </c>
      <c r="K44" s="96" t="s">
        <v>128</v>
      </c>
      <c r="L44" s="99">
        <v>139.94</v>
      </c>
    </row>
    <row r="45" spans="1:12" ht="15" x14ac:dyDescent="0.25">
      <c r="A45" s="23"/>
      <c r="B45" s="15"/>
      <c r="C45" s="11"/>
      <c r="D45" s="7" t="s">
        <v>26</v>
      </c>
      <c r="E45" s="244" t="s">
        <v>55</v>
      </c>
      <c r="F45" s="48">
        <v>60</v>
      </c>
      <c r="G45" s="47">
        <v>1.42</v>
      </c>
      <c r="H45" s="47">
        <v>0.06</v>
      </c>
      <c r="I45" s="47">
        <v>13.72</v>
      </c>
      <c r="J45" s="47">
        <v>111.18</v>
      </c>
      <c r="K45" s="48">
        <v>75</v>
      </c>
      <c r="L45" s="100">
        <v>9.41</v>
      </c>
    </row>
    <row r="46" spans="1:12" ht="15" x14ac:dyDescent="0.25">
      <c r="A46" s="23"/>
      <c r="B46" s="15"/>
      <c r="C46" s="11"/>
      <c r="D46" s="7" t="s">
        <v>22</v>
      </c>
      <c r="E46" s="244" t="s">
        <v>56</v>
      </c>
      <c r="F46" s="48">
        <v>180</v>
      </c>
      <c r="G46" s="47">
        <v>0.12</v>
      </c>
      <c r="H46" s="47">
        <v>0.01</v>
      </c>
      <c r="I46" s="47">
        <v>13.68</v>
      </c>
      <c r="J46" s="47">
        <v>55.8</v>
      </c>
      <c r="K46" s="48">
        <v>262</v>
      </c>
      <c r="L46" s="69">
        <v>3.75</v>
      </c>
    </row>
    <row r="47" spans="1:12" ht="15" x14ac:dyDescent="0.25">
      <c r="A47" s="23"/>
      <c r="B47" s="15"/>
      <c r="C47" s="11"/>
      <c r="D47" s="7" t="s">
        <v>23</v>
      </c>
      <c r="E47" s="246" t="s">
        <v>48</v>
      </c>
      <c r="F47" s="48">
        <v>20</v>
      </c>
      <c r="G47" s="47">
        <v>1.53</v>
      </c>
      <c r="H47" s="47">
        <v>0.18</v>
      </c>
      <c r="I47" s="47">
        <v>11.2</v>
      </c>
      <c r="J47" s="101">
        <v>50</v>
      </c>
      <c r="K47" s="48" t="s">
        <v>40</v>
      </c>
      <c r="L47" s="75">
        <v>1.61</v>
      </c>
    </row>
    <row r="48" spans="1:12" ht="15" x14ac:dyDescent="0.25">
      <c r="A48" s="23"/>
      <c r="B48" s="15"/>
      <c r="C48" s="11"/>
      <c r="D48" s="7" t="s">
        <v>24</v>
      </c>
      <c r="E48" s="102"/>
      <c r="F48" s="103"/>
      <c r="G48" s="104"/>
      <c r="H48" s="105"/>
      <c r="I48" s="106"/>
      <c r="J48" s="106"/>
      <c r="K48" s="52"/>
      <c r="L48" s="293"/>
    </row>
    <row r="49" spans="1:12" ht="15" x14ac:dyDescent="0.25">
      <c r="A49" s="23"/>
      <c r="B49" s="15"/>
      <c r="C49" s="11"/>
      <c r="D49" s="95" t="s">
        <v>32</v>
      </c>
      <c r="E49" s="244" t="s">
        <v>50</v>
      </c>
      <c r="F49" s="48">
        <v>20</v>
      </c>
      <c r="G49" s="47">
        <v>1.6</v>
      </c>
      <c r="H49" s="47">
        <v>0.24</v>
      </c>
      <c r="I49" s="47">
        <v>9.8000000000000007</v>
      </c>
      <c r="J49" s="47">
        <v>44.4</v>
      </c>
      <c r="K49" s="48" t="s">
        <v>40</v>
      </c>
      <c r="L49" s="75">
        <v>2.02</v>
      </c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0"/>
      <c r="L50" s="288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7">SUM(G44:G50)</f>
        <v>18.89</v>
      </c>
      <c r="H51" s="19">
        <f t="shared" ref="H51" si="18">SUM(H44:H50)</f>
        <v>19.939999999999998</v>
      </c>
      <c r="I51" s="19">
        <f t="shared" ref="I51" si="19">SUM(I44:I50)</f>
        <v>85.52</v>
      </c>
      <c r="J51" s="19">
        <f t="shared" ref="J51" si="20">SUM(J44:J50)</f>
        <v>663.88</v>
      </c>
      <c r="K51" s="19"/>
      <c r="L51" s="289">
        <f>SUM(L44:L50)</f>
        <v>156.73000000000002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244" t="s">
        <v>97</v>
      </c>
      <c r="F52" s="82">
        <v>60</v>
      </c>
      <c r="G52" s="76">
        <v>0.66</v>
      </c>
      <c r="H52" s="77">
        <v>0.12</v>
      </c>
      <c r="I52" s="76">
        <v>2.2799999999999998</v>
      </c>
      <c r="J52" s="76">
        <v>13.2</v>
      </c>
      <c r="K52" s="107">
        <v>54</v>
      </c>
      <c r="L52" s="108">
        <v>9.56</v>
      </c>
    </row>
    <row r="53" spans="1:12" ht="15" x14ac:dyDescent="0.25">
      <c r="A53" s="23"/>
      <c r="B53" s="15"/>
      <c r="C53" s="11"/>
      <c r="D53" s="7" t="s">
        <v>27</v>
      </c>
      <c r="E53" s="246" t="s">
        <v>57</v>
      </c>
      <c r="F53" s="82">
        <v>200</v>
      </c>
      <c r="G53" s="109">
        <v>1.44</v>
      </c>
      <c r="H53" s="110">
        <v>3.94</v>
      </c>
      <c r="I53" s="46">
        <v>8.74</v>
      </c>
      <c r="J53" s="46">
        <v>82</v>
      </c>
      <c r="K53" s="68">
        <v>62</v>
      </c>
      <c r="L53" s="108">
        <v>13.06</v>
      </c>
    </row>
    <row r="54" spans="1:12" ht="15" x14ac:dyDescent="0.25">
      <c r="A54" s="23"/>
      <c r="B54" s="15"/>
      <c r="C54" s="11"/>
      <c r="D54" s="7" t="s">
        <v>28</v>
      </c>
      <c r="E54" s="251" t="s">
        <v>98</v>
      </c>
      <c r="F54" s="58">
        <v>100</v>
      </c>
      <c r="G54" s="83">
        <v>11.94</v>
      </c>
      <c r="H54" s="77">
        <v>10.119999999999999</v>
      </c>
      <c r="I54" s="76">
        <v>3.51</v>
      </c>
      <c r="J54" s="91">
        <v>153</v>
      </c>
      <c r="K54" s="73" t="s">
        <v>66</v>
      </c>
      <c r="L54" s="108">
        <v>70.209999999999994</v>
      </c>
    </row>
    <row r="55" spans="1:12" ht="15" x14ac:dyDescent="0.25">
      <c r="A55" s="23"/>
      <c r="B55" s="15"/>
      <c r="C55" s="11"/>
      <c r="D55" s="7" t="s">
        <v>29</v>
      </c>
      <c r="E55" s="247" t="s">
        <v>59</v>
      </c>
      <c r="F55" s="82">
        <v>150</v>
      </c>
      <c r="G55" s="109">
        <v>4</v>
      </c>
      <c r="H55" s="110">
        <v>5</v>
      </c>
      <c r="I55" s="47">
        <v>23.94</v>
      </c>
      <c r="J55" s="46">
        <v>157.5</v>
      </c>
      <c r="K55" s="68">
        <v>303</v>
      </c>
      <c r="L55" s="108">
        <v>11.37</v>
      </c>
    </row>
    <row r="56" spans="1:12" ht="15" x14ac:dyDescent="0.25">
      <c r="A56" s="23"/>
      <c r="B56" s="15"/>
      <c r="C56" s="11"/>
      <c r="D56" s="7" t="s">
        <v>30</v>
      </c>
      <c r="E56" s="246" t="s">
        <v>60</v>
      </c>
      <c r="F56" s="82">
        <v>200</v>
      </c>
      <c r="G56" s="109">
        <v>0.3</v>
      </c>
      <c r="H56" s="110">
        <v>0.1</v>
      </c>
      <c r="I56" s="46">
        <v>24.78</v>
      </c>
      <c r="J56" s="47">
        <v>109.44</v>
      </c>
      <c r="K56" s="48" t="s">
        <v>61</v>
      </c>
      <c r="L56" s="108">
        <v>15.04</v>
      </c>
    </row>
    <row r="57" spans="1:12" ht="15" x14ac:dyDescent="0.25">
      <c r="A57" s="23"/>
      <c r="B57" s="15"/>
      <c r="C57" s="11"/>
      <c r="D57" s="7" t="s">
        <v>31</v>
      </c>
      <c r="E57" s="249" t="s">
        <v>48</v>
      </c>
      <c r="F57" s="63">
        <v>40</v>
      </c>
      <c r="G57" s="47">
        <v>3.07</v>
      </c>
      <c r="H57" s="74">
        <v>0.36</v>
      </c>
      <c r="I57" s="47">
        <v>22.4</v>
      </c>
      <c r="J57" s="47">
        <v>100</v>
      </c>
      <c r="K57" s="68" t="s">
        <v>40</v>
      </c>
      <c r="L57" s="108">
        <v>3.23</v>
      </c>
    </row>
    <row r="58" spans="1:12" ht="15" x14ac:dyDescent="0.25">
      <c r="A58" s="23"/>
      <c r="B58" s="15"/>
      <c r="C58" s="11"/>
      <c r="D58" s="7" t="s">
        <v>32</v>
      </c>
      <c r="E58" s="252" t="s">
        <v>50</v>
      </c>
      <c r="F58" s="68">
        <v>30</v>
      </c>
      <c r="G58" s="47">
        <v>2.4</v>
      </c>
      <c r="H58" s="74">
        <v>0.36</v>
      </c>
      <c r="I58" s="47">
        <v>14.7</v>
      </c>
      <c r="J58" s="47">
        <v>66.599999999999994</v>
      </c>
      <c r="K58" s="68" t="s">
        <v>40</v>
      </c>
      <c r="L58" s="108">
        <v>3.02</v>
      </c>
    </row>
    <row r="59" spans="1:12" ht="15" x14ac:dyDescent="0.25">
      <c r="A59" s="23"/>
      <c r="B59" s="15"/>
      <c r="C59" s="11"/>
      <c r="D59" s="7" t="s">
        <v>24</v>
      </c>
      <c r="E59" s="244" t="s">
        <v>53</v>
      </c>
      <c r="F59" s="68">
        <v>100</v>
      </c>
      <c r="G59" s="47">
        <v>0.4</v>
      </c>
      <c r="H59" s="47">
        <v>0.4</v>
      </c>
      <c r="I59" s="47">
        <v>9.8000000000000007</v>
      </c>
      <c r="J59" s="47">
        <v>47</v>
      </c>
      <c r="K59" s="68">
        <v>231</v>
      </c>
      <c r="L59" s="67">
        <v>12.35</v>
      </c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0"/>
      <c r="L60" s="288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880</v>
      </c>
      <c r="G61" s="19">
        <f t="shared" ref="G61" si="21">SUM(G52:G60)</f>
        <v>24.209999999999997</v>
      </c>
      <c r="H61" s="19">
        <f t="shared" ref="H61" si="22">SUM(H52:H60)</f>
        <v>20.399999999999999</v>
      </c>
      <c r="I61" s="19">
        <f t="shared" ref="I61" si="23">SUM(I52:I60)</f>
        <v>110.15</v>
      </c>
      <c r="J61" s="19">
        <f t="shared" ref="J61" si="24">SUM(J52:J60)</f>
        <v>728.74</v>
      </c>
      <c r="K61" s="19"/>
      <c r="L61" s="289">
        <f>SUM(L52:L60)</f>
        <v>137.84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315" t="s">
        <v>4</v>
      </c>
      <c r="D62" s="316"/>
      <c r="E62" s="31"/>
      <c r="F62" s="32">
        <f>F51+F61</f>
        <v>1410</v>
      </c>
      <c r="G62" s="32">
        <f t="shared" ref="G62" si="25">G51+G61</f>
        <v>43.099999999999994</v>
      </c>
      <c r="H62" s="32">
        <f t="shared" ref="H62" si="26">H51+H61</f>
        <v>40.339999999999996</v>
      </c>
      <c r="I62" s="32">
        <f t="shared" ref="I62" si="27">I51+I61</f>
        <v>195.67000000000002</v>
      </c>
      <c r="J62" s="32">
        <f t="shared" ref="J62" si="28">J51+J61</f>
        <v>1392.62</v>
      </c>
      <c r="K62" s="32"/>
      <c r="L62" s="291"/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253" t="s">
        <v>63</v>
      </c>
      <c r="F63" s="111">
        <v>240</v>
      </c>
      <c r="G63" s="97">
        <v>16.95</v>
      </c>
      <c r="H63" s="97">
        <v>24.09</v>
      </c>
      <c r="I63" s="97">
        <v>39.020000000000003</v>
      </c>
      <c r="J63" s="112">
        <v>436</v>
      </c>
      <c r="K63" s="113" t="s">
        <v>129</v>
      </c>
      <c r="L63" s="99">
        <v>59.94</v>
      </c>
    </row>
    <row r="64" spans="1:12" ht="15" x14ac:dyDescent="0.25">
      <c r="A64" s="23"/>
      <c r="B64" s="15"/>
      <c r="C64" s="11"/>
      <c r="D64" s="81" t="s">
        <v>26</v>
      </c>
      <c r="E64" s="244" t="s">
        <v>101</v>
      </c>
      <c r="F64" s="48">
        <v>60</v>
      </c>
      <c r="G64" s="47">
        <v>0.65</v>
      </c>
      <c r="H64" s="47">
        <v>3.62</v>
      </c>
      <c r="I64" s="47">
        <v>2.2599999999999998</v>
      </c>
      <c r="J64" s="47">
        <v>43.8</v>
      </c>
      <c r="K64" s="114">
        <v>22</v>
      </c>
      <c r="L64" s="294">
        <v>8.31</v>
      </c>
    </row>
    <row r="65" spans="1:12" ht="15" x14ac:dyDescent="0.25">
      <c r="A65" s="23"/>
      <c r="B65" s="15"/>
      <c r="C65" s="11"/>
      <c r="D65" s="7" t="s">
        <v>22</v>
      </c>
      <c r="E65" s="244" t="s">
        <v>99</v>
      </c>
      <c r="F65" s="48">
        <v>180</v>
      </c>
      <c r="G65" s="47">
        <v>0.72</v>
      </c>
      <c r="H65" s="74">
        <v>0.18</v>
      </c>
      <c r="I65" s="47">
        <v>15.03</v>
      </c>
      <c r="J65" s="47">
        <v>60.03</v>
      </c>
      <c r="K65" s="92" t="s">
        <v>100</v>
      </c>
      <c r="L65" s="100">
        <v>7.79</v>
      </c>
    </row>
    <row r="66" spans="1:12" ht="15" x14ac:dyDescent="0.25">
      <c r="A66" s="23"/>
      <c r="B66" s="15"/>
      <c r="C66" s="11"/>
      <c r="D66" s="7" t="s">
        <v>23</v>
      </c>
      <c r="E66" s="246" t="s">
        <v>48</v>
      </c>
      <c r="F66" s="48">
        <v>30</v>
      </c>
      <c r="G66" s="47">
        <v>2.2999999999999998</v>
      </c>
      <c r="H66" s="74">
        <v>0.27</v>
      </c>
      <c r="I66" s="47">
        <v>16.8</v>
      </c>
      <c r="J66" s="47">
        <v>75</v>
      </c>
      <c r="K66" s="115" t="s">
        <v>40</v>
      </c>
      <c r="L66" s="100">
        <v>2.42</v>
      </c>
    </row>
    <row r="67" spans="1:12" ht="15" x14ac:dyDescent="0.25">
      <c r="A67" s="23"/>
      <c r="B67" s="15"/>
      <c r="C67" s="11"/>
      <c r="D67" s="7" t="s">
        <v>24</v>
      </c>
      <c r="E67" s="53"/>
      <c r="F67" s="116"/>
      <c r="G67" s="47"/>
      <c r="H67" s="74"/>
      <c r="I67" s="47"/>
      <c r="J67" s="47"/>
      <c r="K67" s="117"/>
      <c r="L67" s="132"/>
    </row>
    <row r="68" spans="1:12" ht="15" x14ac:dyDescent="0.25">
      <c r="A68" s="23"/>
      <c r="B68" s="15"/>
      <c r="C68" s="11"/>
      <c r="D68" s="95" t="s">
        <v>32</v>
      </c>
      <c r="E68" s="241" t="s">
        <v>50</v>
      </c>
      <c r="F68" s="48">
        <v>20</v>
      </c>
      <c r="G68" s="47">
        <v>1.6</v>
      </c>
      <c r="H68" s="74">
        <v>0.24</v>
      </c>
      <c r="I68" s="47">
        <v>11</v>
      </c>
      <c r="J68" s="47">
        <v>44.4</v>
      </c>
      <c r="K68" s="48" t="s">
        <v>40</v>
      </c>
      <c r="L68" s="137">
        <v>2.02</v>
      </c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0"/>
      <c r="L69" s="288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29">SUM(G63:G69)</f>
        <v>22.22</v>
      </c>
      <c r="H70" s="19">
        <f t="shared" ref="H70" si="30">SUM(H63:H69)</f>
        <v>28.4</v>
      </c>
      <c r="I70" s="19">
        <f t="shared" ref="I70" si="31">SUM(I63:I69)</f>
        <v>84.11</v>
      </c>
      <c r="J70" s="19">
        <f t="shared" ref="J70" si="32">SUM(J63:J69)</f>
        <v>659.23</v>
      </c>
      <c r="K70" s="19"/>
      <c r="L70" s="289">
        <f>L63+L64+L65+L66+L68</f>
        <v>80.48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254" t="s">
        <v>64</v>
      </c>
      <c r="F71" s="48">
        <v>60</v>
      </c>
      <c r="G71" s="47">
        <v>0.42</v>
      </c>
      <c r="H71" s="74">
        <v>0.06</v>
      </c>
      <c r="I71" s="47">
        <v>1.1399999999999999</v>
      </c>
      <c r="J71" s="47">
        <v>7.2</v>
      </c>
      <c r="K71" s="230">
        <v>54</v>
      </c>
      <c r="L71" s="295">
        <v>10.41</v>
      </c>
    </row>
    <row r="72" spans="1:12" ht="15" x14ac:dyDescent="0.25">
      <c r="A72" s="23"/>
      <c r="B72" s="15"/>
      <c r="C72" s="11"/>
      <c r="D72" s="7" t="s">
        <v>27</v>
      </c>
      <c r="E72" s="244" t="s">
        <v>84</v>
      </c>
      <c r="F72" s="68">
        <v>200</v>
      </c>
      <c r="G72" s="47">
        <v>2.85</v>
      </c>
      <c r="H72" s="74">
        <v>3.67</v>
      </c>
      <c r="I72" s="47">
        <v>15.03</v>
      </c>
      <c r="J72" s="47">
        <v>115</v>
      </c>
      <c r="K72" s="94">
        <v>108</v>
      </c>
      <c r="L72" s="118">
        <v>15.84</v>
      </c>
    </row>
    <row r="73" spans="1:12" ht="15" x14ac:dyDescent="0.25">
      <c r="A73" s="23"/>
      <c r="B73" s="15"/>
      <c r="C73" s="11"/>
      <c r="D73" s="7" t="s">
        <v>28</v>
      </c>
      <c r="E73" s="244" t="s">
        <v>102</v>
      </c>
      <c r="F73" s="119">
        <v>200</v>
      </c>
      <c r="G73" s="83">
        <v>22.33</v>
      </c>
      <c r="H73" s="83">
        <v>22.8</v>
      </c>
      <c r="I73" s="83">
        <v>39.6</v>
      </c>
      <c r="J73" s="83">
        <v>448.8</v>
      </c>
      <c r="K73" s="48" t="s">
        <v>66</v>
      </c>
      <c r="L73" s="296">
        <v>109.24</v>
      </c>
    </row>
    <row r="74" spans="1:12" ht="15" x14ac:dyDescent="0.25">
      <c r="A74" s="23"/>
      <c r="B74" s="15"/>
      <c r="C74" s="11"/>
      <c r="D74" s="7" t="s">
        <v>29</v>
      </c>
      <c r="E74" s="78"/>
      <c r="F74" s="82"/>
      <c r="G74" s="109"/>
      <c r="H74" s="110"/>
      <c r="I74" s="46"/>
      <c r="J74" s="46"/>
      <c r="K74" s="57"/>
      <c r="L74" s="120"/>
    </row>
    <row r="75" spans="1:12" ht="15" x14ac:dyDescent="0.25">
      <c r="A75" s="23"/>
      <c r="B75" s="15"/>
      <c r="C75" s="11"/>
      <c r="D75" s="7" t="s">
        <v>30</v>
      </c>
      <c r="E75" s="255" t="s">
        <v>103</v>
      </c>
      <c r="F75" s="82">
        <v>200</v>
      </c>
      <c r="G75" s="47">
        <v>0.3</v>
      </c>
      <c r="H75" s="121">
        <v>0.09</v>
      </c>
      <c r="I75" s="47">
        <v>12.33</v>
      </c>
      <c r="J75" s="121">
        <v>49.13</v>
      </c>
      <c r="K75" s="122" t="s">
        <v>104</v>
      </c>
      <c r="L75" s="120">
        <v>9.5500000000000007</v>
      </c>
    </row>
    <row r="76" spans="1:12" ht="15" x14ac:dyDescent="0.25">
      <c r="A76" s="23"/>
      <c r="B76" s="15"/>
      <c r="C76" s="11"/>
      <c r="D76" s="7" t="s">
        <v>31</v>
      </c>
      <c r="E76" s="246" t="s">
        <v>48</v>
      </c>
      <c r="F76" s="82">
        <v>42</v>
      </c>
      <c r="G76" s="47">
        <v>3.22</v>
      </c>
      <c r="H76" s="74">
        <v>0.38</v>
      </c>
      <c r="I76" s="47">
        <v>21</v>
      </c>
      <c r="J76" s="47">
        <v>105</v>
      </c>
      <c r="K76" s="57" t="s">
        <v>40</v>
      </c>
      <c r="L76" s="297">
        <v>3.39</v>
      </c>
    </row>
    <row r="77" spans="1:12" ht="15" x14ac:dyDescent="0.25">
      <c r="A77" s="23"/>
      <c r="B77" s="15"/>
      <c r="C77" s="11"/>
      <c r="D77" s="7" t="s">
        <v>32</v>
      </c>
      <c r="E77" s="249" t="s">
        <v>50</v>
      </c>
      <c r="F77" s="63">
        <v>30</v>
      </c>
      <c r="G77" s="47">
        <v>2.4</v>
      </c>
      <c r="H77" s="74">
        <v>0.36</v>
      </c>
      <c r="I77" s="47">
        <v>14.7</v>
      </c>
      <c r="J77" s="47">
        <v>66.599999999999994</v>
      </c>
      <c r="K77" s="66" t="s">
        <v>40</v>
      </c>
      <c r="L77" s="298">
        <v>3.02</v>
      </c>
    </row>
    <row r="78" spans="1:12" ht="15" x14ac:dyDescent="0.25">
      <c r="A78" s="23"/>
      <c r="B78" s="15"/>
      <c r="C78" s="11"/>
      <c r="D78" s="126" t="s">
        <v>24</v>
      </c>
      <c r="E78" s="53"/>
      <c r="F78" s="48"/>
      <c r="G78" s="123"/>
      <c r="H78" s="124"/>
      <c r="I78" s="123"/>
      <c r="J78" s="123"/>
      <c r="K78" s="125"/>
      <c r="L78" s="299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0"/>
      <c r="L79" s="288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732</v>
      </c>
      <c r="G80" s="19">
        <f t="shared" ref="G80" si="33">SUM(G71:G79)</f>
        <v>31.519999999999996</v>
      </c>
      <c r="H80" s="19">
        <f t="shared" ref="H80" si="34">SUM(H71:H79)</f>
        <v>27.36</v>
      </c>
      <c r="I80" s="19">
        <f t="shared" ref="I80" si="35">SUM(I71:I79)</f>
        <v>103.8</v>
      </c>
      <c r="J80" s="19">
        <f t="shared" ref="J80" si="36">SUM(J71:J79)</f>
        <v>791.73</v>
      </c>
      <c r="K80" s="19"/>
      <c r="L80" s="289">
        <f>L71+L72+L73+L75+L76+L77</f>
        <v>151.45000000000002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315" t="s">
        <v>4</v>
      </c>
      <c r="D81" s="316"/>
      <c r="E81" s="31"/>
      <c r="F81" s="32">
        <f>F70+F80</f>
        <v>1262</v>
      </c>
      <c r="G81" s="32">
        <f t="shared" ref="G81" si="37">G70+G80</f>
        <v>53.739999999999995</v>
      </c>
      <c r="H81" s="32">
        <f t="shared" ref="H81" si="38">H70+H80</f>
        <v>55.76</v>
      </c>
      <c r="I81" s="32">
        <f t="shared" ref="I81" si="39">I70+I80</f>
        <v>187.91</v>
      </c>
      <c r="J81" s="32">
        <f t="shared" ref="J81" si="40">J70+J80</f>
        <v>1450.96</v>
      </c>
      <c r="K81" s="32"/>
      <c r="L81" s="291"/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250" t="s">
        <v>68</v>
      </c>
      <c r="F82" s="70">
        <v>150</v>
      </c>
      <c r="G82" s="97">
        <v>15.14</v>
      </c>
      <c r="H82" s="97">
        <v>22.86</v>
      </c>
      <c r="I82" s="97">
        <v>2.76</v>
      </c>
      <c r="J82" s="97">
        <v>276</v>
      </c>
      <c r="K82" s="70">
        <v>144</v>
      </c>
      <c r="L82" s="300">
        <v>54.5</v>
      </c>
    </row>
    <row r="83" spans="1:12" ht="15" x14ac:dyDescent="0.25">
      <c r="A83" s="23"/>
      <c r="B83" s="15"/>
      <c r="C83" s="11"/>
      <c r="D83" s="81" t="s">
        <v>26</v>
      </c>
      <c r="E83" s="238" t="s">
        <v>97</v>
      </c>
      <c r="F83" s="82">
        <v>60</v>
      </c>
      <c r="G83" s="127">
        <v>0.66</v>
      </c>
      <c r="H83" s="128">
        <v>0.12</v>
      </c>
      <c r="I83" s="91">
        <v>2.2799999999999998</v>
      </c>
      <c r="J83" s="91">
        <v>13.2</v>
      </c>
      <c r="K83" s="107">
        <v>54</v>
      </c>
      <c r="L83" s="108">
        <v>9.56</v>
      </c>
    </row>
    <row r="84" spans="1:12" ht="15" x14ac:dyDescent="0.25">
      <c r="A84" s="23"/>
      <c r="B84" s="15"/>
      <c r="C84" s="11"/>
      <c r="D84" s="7" t="s">
        <v>22</v>
      </c>
      <c r="E84" s="244" t="s">
        <v>69</v>
      </c>
      <c r="F84" s="48">
        <v>180</v>
      </c>
      <c r="G84" s="47">
        <v>2.84</v>
      </c>
      <c r="H84" s="47">
        <v>2.41</v>
      </c>
      <c r="I84" s="47">
        <v>14.35</v>
      </c>
      <c r="J84" s="47">
        <v>45</v>
      </c>
      <c r="K84" s="48">
        <v>264</v>
      </c>
      <c r="L84" s="75">
        <v>13.48</v>
      </c>
    </row>
    <row r="85" spans="1:12" ht="15" x14ac:dyDescent="0.25">
      <c r="A85" s="23"/>
      <c r="B85" s="15"/>
      <c r="C85" s="11"/>
      <c r="D85" s="7" t="s">
        <v>23</v>
      </c>
      <c r="E85" s="244" t="s">
        <v>70</v>
      </c>
      <c r="F85" s="48">
        <v>20</v>
      </c>
      <c r="G85" s="47">
        <v>2.2000000000000002</v>
      </c>
      <c r="H85" s="47">
        <v>0.87</v>
      </c>
      <c r="I85" s="47">
        <v>17.399999999999999</v>
      </c>
      <c r="J85" s="47">
        <v>78.599999999999994</v>
      </c>
      <c r="K85" s="48" t="s">
        <v>40</v>
      </c>
      <c r="L85" s="69">
        <v>2.1800000000000002</v>
      </c>
    </row>
    <row r="86" spans="1:12" ht="15" x14ac:dyDescent="0.25">
      <c r="A86" s="23"/>
      <c r="B86" s="15"/>
      <c r="C86" s="11"/>
      <c r="D86" s="7" t="s">
        <v>24</v>
      </c>
      <c r="E86" s="256" t="s">
        <v>53</v>
      </c>
      <c r="F86" s="48">
        <v>100</v>
      </c>
      <c r="G86" s="47">
        <v>0.4</v>
      </c>
      <c r="H86" s="47">
        <v>0.4</v>
      </c>
      <c r="I86" s="47">
        <v>9.8000000000000007</v>
      </c>
      <c r="J86" s="47">
        <v>47</v>
      </c>
      <c r="K86" s="48">
        <v>231</v>
      </c>
      <c r="L86" s="75">
        <v>12.35</v>
      </c>
    </row>
    <row r="87" spans="1:12" ht="15" x14ac:dyDescent="0.25">
      <c r="A87" s="23"/>
      <c r="B87" s="15"/>
      <c r="C87" s="11"/>
      <c r="D87" s="131" t="s">
        <v>32</v>
      </c>
      <c r="E87" s="247" t="s">
        <v>50</v>
      </c>
      <c r="F87" s="48">
        <v>20</v>
      </c>
      <c r="G87" s="47">
        <v>1.6</v>
      </c>
      <c r="H87" s="47">
        <v>0.24</v>
      </c>
      <c r="I87" s="47">
        <v>11</v>
      </c>
      <c r="J87" s="47">
        <v>44.4</v>
      </c>
      <c r="K87" s="48" t="s">
        <v>40</v>
      </c>
      <c r="L87" s="75">
        <v>2.02</v>
      </c>
    </row>
    <row r="88" spans="1:12" ht="15" x14ac:dyDescent="0.25">
      <c r="A88" s="23"/>
      <c r="B88" s="15"/>
      <c r="C88" s="11"/>
      <c r="D88" s="81" t="s">
        <v>72</v>
      </c>
      <c r="E88" s="244" t="s">
        <v>71</v>
      </c>
      <c r="F88" s="129">
        <v>34</v>
      </c>
      <c r="G88" s="47">
        <v>2.0499999999999998</v>
      </c>
      <c r="H88" s="47">
        <v>3.4</v>
      </c>
      <c r="I88" s="47">
        <v>25.16</v>
      </c>
      <c r="J88" s="47">
        <v>139.4</v>
      </c>
      <c r="K88" s="130" t="s">
        <v>40</v>
      </c>
      <c r="L88" s="293">
        <v>5.3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564</v>
      </c>
      <c r="G89" s="19">
        <f t="shared" ref="G89" si="41">SUM(G82:G88)</f>
        <v>24.89</v>
      </c>
      <c r="H89" s="19">
        <f t="shared" ref="H89" si="42">SUM(H82:H88)</f>
        <v>30.299999999999997</v>
      </c>
      <c r="I89" s="19">
        <f t="shared" ref="I89" si="43">SUM(I82:I88)</f>
        <v>82.75</v>
      </c>
      <c r="J89" s="19">
        <f t="shared" ref="J89" si="44">SUM(J82:J88)</f>
        <v>643.59999999999991</v>
      </c>
      <c r="K89" s="19"/>
      <c r="L89" s="289">
        <f>SUM(L82:L88)</f>
        <v>99.39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246" t="s">
        <v>105</v>
      </c>
      <c r="F90" s="56">
        <v>60</v>
      </c>
      <c r="G90" s="76">
        <v>0.83</v>
      </c>
      <c r="H90" s="76">
        <v>2.7</v>
      </c>
      <c r="I90" s="76">
        <v>4.5999999999999996</v>
      </c>
      <c r="J90" s="76">
        <v>45.6</v>
      </c>
      <c r="K90" s="48" t="s">
        <v>106</v>
      </c>
      <c r="L90" s="108">
        <v>4.91</v>
      </c>
    </row>
    <row r="91" spans="1:12" ht="15" x14ac:dyDescent="0.25">
      <c r="A91" s="23"/>
      <c r="B91" s="15"/>
      <c r="C91" s="11"/>
      <c r="D91" s="7" t="s">
        <v>27</v>
      </c>
      <c r="E91" s="244" t="s">
        <v>73</v>
      </c>
      <c r="F91" s="82">
        <v>200</v>
      </c>
      <c r="G91" s="47">
        <v>1.62</v>
      </c>
      <c r="H91" s="47">
        <v>4.08</v>
      </c>
      <c r="I91" s="47">
        <v>9.6</v>
      </c>
      <c r="J91" s="47">
        <v>84</v>
      </c>
      <c r="K91" s="68">
        <v>72</v>
      </c>
      <c r="L91" s="108">
        <v>18.489999999999998</v>
      </c>
    </row>
    <row r="92" spans="1:12" ht="15" x14ac:dyDescent="0.25">
      <c r="A92" s="23"/>
      <c r="B92" s="15"/>
      <c r="C92" s="11"/>
      <c r="D92" s="7" t="s">
        <v>28</v>
      </c>
      <c r="E92" s="245" t="s">
        <v>107</v>
      </c>
      <c r="F92" s="58">
        <v>200</v>
      </c>
      <c r="G92" s="83">
        <v>14.05</v>
      </c>
      <c r="H92" s="76">
        <v>33.71</v>
      </c>
      <c r="I92" s="76">
        <v>30.81</v>
      </c>
      <c r="J92" s="76">
        <v>437.6</v>
      </c>
      <c r="K92" s="48" t="s">
        <v>52</v>
      </c>
      <c r="L92" s="108">
        <v>70.56</v>
      </c>
    </row>
    <row r="93" spans="1:12" ht="15" x14ac:dyDescent="0.25">
      <c r="A93" s="23"/>
      <c r="B93" s="15"/>
      <c r="C93" s="11"/>
      <c r="D93" s="7" t="s">
        <v>29</v>
      </c>
      <c r="E93" s="53"/>
      <c r="F93" s="116"/>
      <c r="G93" s="47"/>
      <c r="H93" s="47"/>
      <c r="I93" s="47"/>
      <c r="J93" s="47"/>
      <c r="K93" s="52"/>
      <c r="L93" s="132"/>
    </row>
    <row r="94" spans="1:12" ht="15" x14ac:dyDescent="0.25">
      <c r="A94" s="23"/>
      <c r="B94" s="15"/>
      <c r="C94" s="11"/>
      <c r="D94" s="7" t="s">
        <v>30</v>
      </c>
      <c r="E94" s="257" t="s">
        <v>85</v>
      </c>
      <c r="F94" s="282">
        <v>200</v>
      </c>
      <c r="G94" s="283">
        <v>1</v>
      </c>
      <c r="H94" s="283">
        <v>0</v>
      </c>
      <c r="I94" s="283">
        <v>20</v>
      </c>
      <c r="J94" s="284">
        <v>42</v>
      </c>
      <c r="K94" s="285" t="s">
        <v>40</v>
      </c>
      <c r="L94" s="69">
        <v>27.3</v>
      </c>
    </row>
    <row r="95" spans="1:12" ht="15" x14ac:dyDescent="0.25">
      <c r="A95" s="23"/>
      <c r="B95" s="15"/>
      <c r="C95" s="11"/>
      <c r="D95" s="7" t="s">
        <v>31</v>
      </c>
      <c r="E95" s="252" t="s">
        <v>48</v>
      </c>
      <c r="F95" s="68">
        <v>40</v>
      </c>
      <c r="G95" s="47">
        <v>3.07</v>
      </c>
      <c r="H95" s="47">
        <v>0.36</v>
      </c>
      <c r="I95" s="47">
        <v>22.4</v>
      </c>
      <c r="J95" s="47">
        <v>100</v>
      </c>
      <c r="K95" s="68" t="s">
        <v>40</v>
      </c>
      <c r="L95" s="301">
        <v>3.23</v>
      </c>
    </row>
    <row r="96" spans="1:12" ht="15" x14ac:dyDescent="0.25">
      <c r="A96" s="23"/>
      <c r="B96" s="15"/>
      <c r="C96" s="11"/>
      <c r="D96" s="7" t="s">
        <v>32</v>
      </c>
      <c r="E96" s="252" t="s">
        <v>50</v>
      </c>
      <c r="F96" s="68">
        <v>30</v>
      </c>
      <c r="G96" s="47">
        <v>2.4</v>
      </c>
      <c r="H96" s="47">
        <v>0.36</v>
      </c>
      <c r="I96" s="47">
        <v>14.7</v>
      </c>
      <c r="J96" s="47">
        <v>66.599999999999994</v>
      </c>
      <c r="K96" s="68" t="s">
        <v>40</v>
      </c>
      <c r="L96" s="229">
        <v>3.02</v>
      </c>
    </row>
    <row r="97" spans="1:12" ht="15" x14ac:dyDescent="0.25">
      <c r="A97" s="23"/>
      <c r="B97" s="15"/>
      <c r="C97" s="11"/>
      <c r="D97" s="7" t="s">
        <v>24</v>
      </c>
      <c r="E97" s="246" t="s">
        <v>67</v>
      </c>
      <c r="F97" s="48">
        <v>100</v>
      </c>
      <c r="G97" s="74">
        <v>0.4</v>
      </c>
      <c r="H97" s="47">
        <v>0.3</v>
      </c>
      <c r="I97" s="47">
        <v>10.3</v>
      </c>
      <c r="J97" s="101">
        <v>47</v>
      </c>
      <c r="K97" s="48">
        <v>231</v>
      </c>
      <c r="L97" s="288">
        <v>22.62</v>
      </c>
    </row>
    <row r="98" spans="1:12" ht="15" x14ac:dyDescent="0.25">
      <c r="A98" s="23"/>
      <c r="B98" s="15"/>
      <c r="C98" s="11"/>
      <c r="D98" s="144" t="s">
        <v>72</v>
      </c>
      <c r="E98" s="258" t="s">
        <v>62</v>
      </c>
      <c r="F98" s="167">
        <v>15</v>
      </c>
      <c r="G98" s="170">
        <v>0.75</v>
      </c>
      <c r="H98" s="209">
        <v>4.5</v>
      </c>
      <c r="I98" s="209">
        <v>9</v>
      </c>
      <c r="J98" s="209">
        <v>79.5</v>
      </c>
      <c r="K98" s="210" t="s">
        <v>40</v>
      </c>
      <c r="L98" s="75">
        <v>6.12</v>
      </c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845</v>
      </c>
      <c r="G99" s="19">
        <f t="shared" ref="G99" si="45">SUM(G90:G98)</f>
        <v>24.119999999999997</v>
      </c>
      <c r="H99" s="19">
        <f t="shared" ref="H99" si="46">SUM(H90:H98)</f>
        <v>46.01</v>
      </c>
      <c r="I99" s="19">
        <f t="shared" ref="I99" si="47">SUM(I90:I98)</f>
        <v>121.41</v>
      </c>
      <c r="J99" s="19">
        <f t="shared" ref="J99" si="48">SUM(J90:J98)</f>
        <v>902.30000000000007</v>
      </c>
      <c r="K99" s="19"/>
      <c r="L99" s="289">
        <f>SUM(L90:L98)</f>
        <v>156.25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315" t="s">
        <v>4</v>
      </c>
      <c r="D100" s="316"/>
      <c r="E100" s="31"/>
      <c r="F100" s="32">
        <f>F89+F99</f>
        <v>1409</v>
      </c>
      <c r="G100" s="32">
        <f t="shared" ref="G100" si="49">G89+G99</f>
        <v>49.01</v>
      </c>
      <c r="H100" s="32">
        <f t="shared" ref="H100" si="50">H89+H99</f>
        <v>76.31</v>
      </c>
      <c r="I100" s="32">
        <f t="shared" ref="I100" si="51">I89+I99</f>
        <v>204.16</v>
      </c>
      <c r="J100" s="32">
        <f t="shared" ref="J100" si="52">J89+J99</f>
        <v>1545.9</v>
      </c>
      <c r="K100" s="32"/>
      <c r="L100" s="291"/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259" t="s">
        <v>136</v>
      </c>
      <c r="F101" s="133">
        <v>200</v>
      </c>
      <c r="G101" s="134">
        <v>7.12</v>
      </c>
      <c r="H101" s="135">
        <v>7.96</v>
      </c>
      <c r="I101" s="135">
        <v>29.27</v>
      </c>
      <c r="J101" s="135">
        <v>217.6</v>
      </c>
      <c r="K101" s="133" t="s">
        <v>135</v>
      </c>
      <c r="L101" s="136">
        <v>31.53</v>
      </c>
    </row>
    <row r="102" spans="1:12" ht="15" x14ac:dyDescent="0.2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0"/>
      <c r="L102" s="288"/>
    </row>
    <row r="103" spans="1:12" ht="15" x14ac:dyDescent="0.25">
      <c r="A103" s="23"/>
      <c r="B103" s="15"/>
      <c r="C103" s="11"/>
      <c r="D103" s="7" t="s">
        <v>22</v>
      </c>
      <c r="E103" s="260" t="s">
        <v>56</v>
      </c>
      <c r="F103" s="48">
        <v>180</v>
      </c>
      <c r="G103" s="49">
        <v>0.12</v>
      </c>
      <c r="H103" s="76">
        <v>0.01</v>
      </c>
      <c r="I103" s="76">
        <v>13.68</v>
      </c>
      <c r="J103" s="85">
        <v>55.8</v>
      </c>
      <c r="K103" s="92">
        <v>262</v>
      </c>
      <c r="L103" s="137">
        <v>3.75</v>
      </c>
    </row>
    <row r="104" spans="1:12" ht="15" x14ac:dyDescent="0.25">
      <c r="A104" s="23"/>
      <c r="B104" s="15"/>
      <c r="C104" s="11"/>
      <c r="D104" s="7" t="s">
        <v>23</v>
      </c>
      <c r="E104" s="236" t="s">
        <v>42</v>
      </c>
      <c r="F104" s="46">
        <v>30</v>
      </c>
      <c r="G104" s="47">
        <v>3.3</v>
      </c>
      <c r="H104" s="47">
        <v>1.31</v>
      </c>
      <c r="I104" s="47">
        <v>24.6</v>
      </c>
      <c r="J104" s="47">
        <v>117.9</v>
      </c>
      <c r="K104" s="50" t="s">
        <v>40</v>
      </c>
      <c r="L104" s="75">
        <v>3.28</v>
      </c>
    </row>
    <row r="105" spans="1:12" ht="15" x14ac:dyDescent="0.25">
      <c r="A105" s="23"/>
      <c r="B105" s="15"/>
      <c r="C105" s="11"/>
      <c r="D105" s="7" t="s">
        <v>24</v>
      </c>
      <c r="E105" s="246" t="s">
        <v>108</v>
      </c>
      <c r="F105" s="48">
        <v>100</v>
      </c>
      <c r="G105" s="74">
        <v>0.4</v>
      </c>
      <c r="H105" s="47">
        <v>0.3</v>
      </c>
      <c r="I105" s="47">
        <v>10.3</v>
      </c>
      <c r="J105" s="101">
        <v>47</v>
      </c>
      <c r="K105" s="48">
        <v>231</v>
      </c>
      <c r="L105" s="137">
        <v>22.1</v>
      </c>
    </row>
    <row r="106" spans="1:12" ht="15" x14ac:dyDescent="0.25">
      <c r="A106" s="23"/>
      <c r="B106" s="15"/>
      <c r="C106" s="11"/>
      <c r="D106" s="7" t="s">
        <v>32</v>
      </c>
      <c r="E106" s="246" t="s">
        <v>50</v>
      </c>
      <c r="F106" s="48">
        <v>20</v>
      </c>
      <c r="G106" s="47">
        <v>1.6</v>
      </c>
      <c r="H106" s="47">
        <v>0.24</v>
      </c>
      <c r="I106" s="47">
        <v>9.8000000000000007</v>
      </c>
      <c r="J106" s="101">
        <v>44.4</v>
      </c>
      <c r="K106" s="48" t="s">
        <v>40</v>
      </c>
      <c r="L106" s="75">
        <v>2.02</v>
      </c>
    </row>
    <row r="107" spans="1:12" ht="15" x14ac:dyDescent="0.25">
      <c r="A107" s="23"/>
      <c r="B107" s="15"/>
      <c r="C107" s="11"/>
      <c r="D107" s="144" t="s">
        <v>72</v>
      </c>
      <c r="E107" s="258" t="s">
        <v>62</v>
      </c>
      <c r="F107" s="167">
        <v>15</v>
      </c>
      <c r="G107" s="170">
        <v>0.75</v>
      </c>
      <c r="H107" s="209">
        <v>4.5</v>
      </c>
      <c r="I107" s="209">
        <v>9</v>
      </c>
      <c r="J107" s="209">
        <v>79.5</v>
      </c>
      <c r="K107" s="210" t="s">
        <v>40</v>
      </c>
      <c r="L107" s="137">
        <v>6.12</v>
      </c>
    </row>
    <row r="108" spans="1:12" ht="15" x14ac:dyDescent="0.25">
      <c r="A108" s="23"/>
      <c r="B108" s="15"/>
      <c r="C108" s="11"/>
      <c r="D108" s="144"/>
      <c r="E108" s="258"/>
      <c r="F108" s="167"/>
      <c r="G108" s="170"/>
      <c r="H108" s="209"/>
      <c r="I108" s="209"/>
      <c r="J108" s="209"/>
      <c r="K108" s="210"/>
      <c r="L108" s="143"/>
    </row>
    <row r="109" spans="1:12" ht="15" x14ac:dyDescent="0.25">
      <c r="A109" s="24"/>
      <c r="B109" s="17"/>
      <c r="C109" s="8"/>
      <c r="D109" s="18" t="s">
        <v>33</v>
      </c>
      <c r="E109" s="9"/>
      <c r="F109" s="19">
        <f>SUM(F101:F108)</f>
        <v>545</v>
      </c>
      <c r="G109" s="19">
        <f>SUM(G101:G108)</f>
        <v>13.29</v>
      </c>
      <c r="H109" s="19">
        <f>SUM(H101:H108)</f>
        <v>14.32</v>
      </c>
      <c r="I109" s="19">
        <f>SUM(I101:I108)</f>
        <v>96.65</v>
      </c>
      <c r="J109" s="19">
        <f>SUM(J101:J108)</f>
        <v>562.19999999999993</v>
      </c>
      <c r="K109" s="19"/>
      <c r="L109" s="289">
        <f>SUM(L101:L108)</f>
        <v>68.800000000000011</v>
      </c>
    </row>
    <row r="110" spans="1:12" ht="15" x14ac:dyDescent="0.25">
      <c r="A110" s="26">
        <f>A101</f>
        <v>2</v>
      </c>
      <c r="B110" s="13">
        <f>B101</f>
        <v>1</v>
      </c>
      <c r="C110" s="10" t="s">
        <v>25</v>
      </c>
      <c r="D110" s="7" t="s">
        <v>26</v>
      </c>
      <c r="E110" s="245" t="s">
        <v>93</v>
      </c>
      <c r="F110" s="73">
        <v>60</v>
      </c>
      <c r="G110" s="47">
        <v>0.42</v>
      </c>
      <c r="H110" s="74">
        <v>0.06</v>
      </c>
      <c r="I110" s="47">
        <v>1.1399999999999999</v>
      </c>
      <c r="J110" s="47">
        <v>7.2</v>
      </c>
      <c r="K110" s="50">
        <v>54</v>
      </c>
      <c r="L110" s="146">
        <v>10.41</v>
      </c>
    </row>
    <row r="111" spans="1:12" ht="15" x14ac:dyDescent="0.25">
      <c r="A111" s="23"/>
      <c r="B111" s="15"/>
      <c r="C111" s="11"/>
      <c r="D111" s="7" t="s">
        <v>27</v>
      </c>
      <c r="E111" s="246" t="s">
        <v>57</v>
      </c>
      <c r="F111" s="82">
        <v>200</v>
      </c>
      <c r="G111" s="109">
        <v>1.44</v>
      </c>
      <c r="H111" s="110">
        <v>3.94</v>
      </c>
      <c r="I111" s="46">
        <v>8.74</v>
      </c>
      <c r="J111" s="46">
        <v>82</v>
      </c>
      <c r="K111" s="68">
        <v>62</v>
      </c>
      <c r="L111" s="169">
        <v>13.06</v>
      </c>
    </row>
    <row r="112" spans="1:12" ht="15" x14ac:dyDescent="0.25">
      <c r="A112" s="23"/>
      <c r="B112" s="15"/>
      <c r="C112" s="11"/>
      <c r="D112" s="7" t="s">
        <v>28</v>
      </c>
      <c r="E112" s="261" t="s">
        <v>79</v>
      </c>
      <c r="F112" s="150">
        <v>100</v>
      </c>
      <c r="G112" s="148">
        <v>11.16</v>
      </c>
      <c r="H112" s="148">
        <v>14.65</v>
      </c>
      <c r="I112" s="148">
        <v>16.670000000000002</v>
      </c>
      <c r="J112" s="148">
        <v>266</v>
      </c>
      <c r="K112" s="149" t="s">
        <v>80</v>
      </c>
      <c r="L112" s="169">
        <v>110.7</v>
      </c>
    </row>
    <row r="113" spans="1:12" ht="15" x14ac:dyDescent="0.25">
      <c r="A113" s="23"/>
      <c r="B113" s="15"/>
      <c r="C113" s="11"/>
      <c r="D113" s="7" t="s">
        <v>29</v>
      </c>
      <c r="E113" s="262" t="s">
        <v>46</v>
      </c>
      <c r="F113" s="147">
        <v>150</v>
      </c>
      <c r="G113" s="148">
        <v>3.06</v>
      </c>
      <c r="H113" s="148">
        <v>4.8</v>
      </c>
      <c r="I113" s="151">
        <v>20.440000000000001</v>
      </c>
      <c r="J113" s="148">
        <v>136.5</v>
      </c>
      <c r="K113" s="168">
        <v>210</v>
      </c>
      <c r="L113" s="169">
        <v>29.24</v>
      </c>
    </row>
    <row r="114" spans="1:12" ht="15" x14ac:dyDescent="0.25">
      <c r="A114" s="23"/>
      <c r="B114" s="15"/>
      <c r="C114" s="11"/>
      <c r="D114" s="7" t="s">
        <v>30</v>
      </c>
      <c r="E114" s="263" t="s">
        <v>75</v>
      </c>
      <c r="F114" s="153">
        <v>200</v>
      </c>
      <c r="G114" s="148">
        <v>0.16</v>
      </c>
      <c r="H114" s="148">
        <v>0.16</v>
      </c>
      <c r="I114" s="148">
        <v>27.88</v>
      </c>
      <c r="J114" s="148">
        <v>114</v>
      </c>
      <c r="K114" s="168">
        <v>236</v>
      </c>
      <c r="L114" s="169">
        <v>8.48</v>
      </c>
    </row>
    <row r="115" spans="1:12" ht="15" x14ac:dyDescent="0.25">
      <c r="A115" s="23"/>
      <c r="B115" s="15"/>
      <c r="C115" s="11"/>
      <c r="D115" s="7" t="s">
        <v>31</v>
      </c>
      <c r="E115" s="264" t="s">
        <v>48</v>
      </c>
      <c r="F115" s="147">
        <v>40</v>
      </c>
      <c r="G115" s="148">
        <v>3.07</v>
      </c>
      <c r="H115" s="148">
        <v>0.36</v>
      </c>
      <c r="I115" s="148">
        <v>22.4</v>
      </c>
      <c r="J115" s="148">
        <v>100</v>
      </c>
      <c r="K115" s="168" t="s">
        <v>40</v>
      </c>
      <c r="L115" s="169">
        <v>3.23</v>
      </c>
    </row>
    <row r="116" spans="1:12" ht="15" x14ac:dyDescent="0.25">
      <c r="A116" s="23"/>
      <c r="B116" s="15"/>
      <c r="C116" s="11"/>
      <c r="D116" s="7" t="s">
        <v>32</v>
      </c>
      <c r="E116" s="265" t="s">
        <v>50</v>
      </c>
      <c r="F116" s="147">
        <v>30</v>
      </c>
      <c r="G116" s="148">
        <v>2.4</v>
      </c>
      <c r="H116" s="148">
        <v>0.36</v>
      </c>
      <c r="I116" s="148">
        <v>14.7</v>
      </c>
      <c r="J116" s="148">
        <v>66.599999999999994</v>
      </c>
      <c r="K116" s="168" t="s">
        <v>40</v>
      </c>
      <c r="L116" s="169">
        <v>3.02</v>
      </c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0"/>
      <c r="L117" s="288"/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0"/>
      <c r="L118" s="288"/>
    </row>
    <row r="119" spans="1:12" ht="15" x14ac:dyDescent="0.25">
      <c r="A119" s="24"/>
      <c r="B119" s="17"/>
      <c r="C119" s="8"/>
      <c r="D119" s="18" t="s">
        <v>33</v>
      </c>
      <c r="E119" s="9"/>
      <c r="F119" s="19">
        <f>SUM(F110:F118)</f>
        <v>780</v>
      </c>
      <c r="G119" s="19">
        <f t="shared" ref="G119:J119" si="53">SUM(G110:G118)</f>
        <v>21.709999999999997</v>
      </c>
      <c r="H119" s="19">
        <f t="shared" si="53"/>
        <v>24.33</v>
      </c>
      <c r="I119" s="19">
        <f t="shared" si="53"/>
        <v>111.97000000000001</v>
      </c>
      <c r="J119" s="19">
        <f t="shared" si="53"/>
        <v>772.30000000000007</v>
      </c>
      <c r="K119" s="19"/>
      <c r="L119" s="289">
        <f>SUM(L110:L118)</f>
        <v>178.14000000000001</v>
      </c>
    </row>
    <row r="120" spans="1:12" ht="15.75" thickBot="1" x14ac:dyDescent="0.25">
      <c r="A120" s="29">
        <f>A101</f>
        <v>2</v>
      </c>
      <c r="B120" s="30">
        <f>B101</f>
        <v>1</v>
      </c>
      <c r="C120" s="315" t="s">
        <v>4</v>
      </c>
      <c r="D120" s="316"/>
      <c r="E120" s="31"/>
      <c r="F120" s="32">
        <f>F109+F119</f>
        <v>1325</v>
      </c>
      <c r="G120" s="32">
        <f t="shared" ref="G120" si="54">G109+G119</f>
        <v>35</v>
      </c>
      <c r="H120" s="32">
        <f t="shared" ref="H120" si="55">H109+H119</f>
        <v>38.65</v>
      </c>
      <c r="I120" s="32">
        <f t="shared" ref="I120" si="56">I109+I119</f>
        <v>208.62</v>
      </c>
      <c r="J120" s="32">
        <f t="shared" ref="J120" si="57">J109+J119</f>
        <v>1334.5</v>
      </c>
      <c r="K120" s="32"/>
      <c r="L120" s="291"/>
    </row>
    <row r="121" spans="1:12" ht="15" x14ac:dyDescent="0.25">
      <c r="A121" s="14">
        <v>2</v>
      </c>
      <c r="B121" s="15">
        <v>2</v>
      </c>
      <c r="C121" s="22" t="s">
        <v>20</v>
      </c>
      <c r="D121" s="5" t="s">
        <v>21</v>
      </c>
      <c r="E121" s="257" t="s">
        <v>109</v>
      </c>
      <c r="F121" s="138">
        <v>250</v>
      </c>
      <c r="G121" s="156">
        <v>23.74</v>
      </c>
      <c r="H121" s="156">
        <v>21.77</v>
      </c>
      <c r="I121" s="156">
        <v>41.21</v>
      </c>
      <c r="J121" s="157">
        <v>534.75</v>
      </c>
      <c r="K121" s="158" t="s">
        <v>130</v>
      </c>
      <c r="L121" s="159">
        <v>89.16</v>
      </c>
    </row>
    <row r="122" spans="1:12" ht="15" x14ac:dyDescent="0.25">
      <c r="A122" s="14"/>
      <c r="B122" s="15"/>
      <c r="C122" s="11"/>
      <c r="D122" s="81" t="s">
        <v>26</v>
      </c>
      <c r="E122" s="238" t="s">
        <v>97</v>
      </c>
      <c r="F122" s="82">
        <v>60</v>
      </c>
      <c r="G122" s="127">
        <v>0.66</v>
      </c>
      <c r="H122" s="128">
        <v>0.12</v>
      </c>
      <c r="I122" s="91">
        <v>2.2799999999999998</v>
      </c>
      <c r="J122" s="91">
        <v>13.2</v>
      </c>
      <c r="K122" s="107">
        <v>54</v>
      </c>
      <c r="L122" s="161">
        <v>9.56</v>
      </c>
    </row>
    <row r="123" spans="1:12" ht="15" x14ac:dyDescent="0.25">
      <c r="A123" s="14"/>
      <c r="B123" s="15"/>
      <c r="C123" s="11"/>
      <c r="D123" s="7" t="s">
        <v>22</v>
      </c>
      <c r="E123" s="263" t="s">
        <v>110</v>
      </c>
      <c r="F123" s="138">
        <v>180</v>
      </c>
      <c r="G123" s="162">
        <v>0.72</v>
      </c>
      <c r="H123" s="162">
        <v>0.18</v>
      </c>
      <c r="I123" s="162">
        <v>15.03</v>
      </c>
      <c r="J123" s="162">
        <v>60.03</v>
      </c>
      <c r="K123" s="138" t="s">
        <v>100</v>
      </c>
      <c r="L123" s="159">
        <v>7.79</v>
      </c>
    </row>
    <row r="124" spans="1:12" ht="15" x14ac:dyDescent="0.25">
      <c r="A124" s="14"/>
      <c r="B124" s="15"/>
      <c r="C124" s="11"/>
      <c r="D124" s="7" t="s">
        <v>23</v>
      </c>
      <c r="E124" s="266" t="s">
        <v>48</v>
      </c>
      <c r="F124" s="138">
        <v>25</v>
      </c>
      <c r="G124" s="163">
        <v>1.92</v>
      </c>
      <c r="H124" s="163">
        <v>0.22</v>
      </c>
      <c r="I124" s="163">
        <v>14</v>
      </c>
      <c r="J124" s="163">
        <v>62.5</v>
      </c>
      <c r="K124" s="138" t="s">
        <v>40</v>
      </c>
      <c r="L124" s="161">
        <v>2.02</v>
      </c>
    </row>
    <row r="125" spans="1:12" ht="15" x14ac:dyDescent="0.25">
      <c r="A125" s="14"/>
      <c r="B125" s="15"/>
      <c r="C125" s="11"/>
      <c r="D125" s="7" t="s">
        <v>24</v>
      </c>
      <c r="E125" s="164"/>
      <c r="F125" s="139"/>
      <c r="G125" s="165"/>
      <c r="H125" s="140"/>
      <c r="I125" s="141"/>
      <c r="J125" s="141"/>
      <c r="K125" s="142"/>
      <c r="L125" s="166"/>
    </row>
    <row r="126" spans="1:12" ht="15" x14ac:dyDescent="0.25">
      <c r="A126" s="14"/>
      <c r="B126" s="15"/>
      <c r="C126" s="11"/>
      <c r="D126" s="7" t="s">
        <v>32</v>
      </c>
      <c r="E126" s="266" t="s">
        <v>50</v>
      </c>
      <c r="F126" s="138">
        <v>20</v>
      </c>
      <c r="G126" s="163">
        <v>1.6</v>
      </c>
      <c r="H126" s="163">
        <v>0.24</v>
      </c>
      <c r="I126" s="163">
        <v>9.8000000000000007</v>
      </c>
      <c r="J126" s="163">
        <v>44.4</v>
      </c>
      <c r="K126" s="138" t="s">
        <v>40</v>
      </c>
      <c r="L126" s="161">
        <v>2.02</v>
      </c>
    </row>
    <row r="127" spans="1:12" ht="15" x14ac:dyDescent="0.25">
      <c r="A127" s="14"/>
      <c r="B127" s="15"/>
      <c r="C127" s="11"/>
      <c r="D127" s="6"/>
      <c r="E127" s="39"/>
      <c r="F127" s="40"/>
      <c r="G127" s="40"/>
      <c r="H127" s="40"/>
      <c r="I127" s="40"/>
      <c r="J127" s="40"/>
      <c r="K127" s="40"/>
      <c r="L127" s="288"/>
    </row>
    <row r="128" spans="1:12" ht="15" x14ac:dyDescent="0.25">
      <c r="A128" s="16"/>
      <c r="B128" s="17"/>
      <c r="C128" s="8"/>
      <c r="D128" s="18" t="s">
        <v>33</v>
      </c>
      <c r="E128" s="9"/>
      <c r="F128" s="19">
        <f>SUM(F121:F127)</f>
        <v>535</v>
      </c>
      <c r="G128" s="19">
        <f t="shared" ref="G128:J128" si="58">SUM(G121:G127)</f>
        <v>28.64</v>
      </c>
      <c r="H128" s="19">
        <f t="shared" si="58"/>
        <v>22.529999999999998</v>
      </c>
      <c r="I128" s="19">
        <f t="shared" si="58"/>
        <v>82.320000000000007</v>
      </c>
      <c r="J128" s="19">
        <f t="shared" si="58"/>
        <v>714.88</v>
      </c>
      <c r="K128" s="19"/>
      <c r="L128" s="289">
        <f>SUM(L121:L127)</f>
        <v>110.55</v>
      </c>
    </row>
    <row r="129" spans="1:12" ht="15" x14ac:dyDescent="0.25">
      <c r="A129" s="13">
        <f>A121</f>
        <v>2</v>
      </c>
      <c r="B129" s="13">
        <f>B121</f>
        <v>2</v>
      </c>
      <c r="C129" s="10" t="s">
        <v>25</v>
      </c>
      <c r="D129" s="7" t="s">
        <v>26</v>
      </c>
      <c r="E129" s="244" t="s">
        <v>101</v>
      </c>
      <c r="F129" s="48">
        <v>60</v>
      </c>
      <c r="G129" s="47">
        <v>0.65</v>
      </c>
      <c r="H129" s="47">
        <v>3.62</v>
      </c>
      <c r="I129" s="47">
        <v>2.2599999999999998</v>
      </c>
      <c r="J129" s="47">
        <v>43.8</v>
      </c>
      <c r="K129" s="114">
        <v>22</v>
      </c>
      <c r="L129" s="169">
        <v>8.31</v>
      </c>
    </row>
    <row r="130" spans="1:12" ht="15" x14ac:dyDescent="0.25">
      <c r="A130" s="14"/>
      <c r="B130" s="15"/>
      <c r="C130" s="11"/>
      <c r="D130" s="7" t="s">
        <v>27</v>
      </c>
      <c r="E130" s="244" t="s">
        <v>73</v>
      </c>
      <c r="F130" s="82">
        <v>200</v>
      </c>
      <c r="G130" s="47">
        <v>1.62</v>
      </c>
      <c r="H130" s="47">
        <v>4.08</v>
      </c>
      <c r="I130" s="47">
        <v>9.6</v>
      </c>
      <c r="J130" s="47">
        <v>84</v>
      </c>
      <c r="K130" s="68">
        <v>72</v>
      </c>
      <c r="L130" s="169">
        <v>18.489999999999998</v>
      </c>
    </row>
    <row r="131" spans="1:12" ht="15" x14ac:dyDescent="0.25">
      <c r="A131" s="14"/>
      <c r="B131" s="15"/>
      <c r="C131" s="11"/>
      <c r="D131" s="7" t="s">
        <v>28</v>
      </c>
      <c r="E131" s="268" t="s">
        <v>111</v>
      </c>
      <c r="F131" s="167">
        <v>90</v>
      </c>
      <c r="G131" s="163">
        <v>11.43</v>
      </c>
      <c r="H131" s="163">
        <v>19.57</v>
      </c>
      <c r="I131" s="163">
        <v>12.57</v>
      </c>
      <c r="J131" s="157">
        <v>268</v>
      </c>
      <c r="K131" s="173" t="s">
        <v>112</v>
      </c>
      <c r="L131" s="169">
        <v>43.42</v>
      </c>
    </row>
    <row r="132" spans="1:12" ht="15" x14ac:dyDescent="0.25">
      <c r="A132" s="14"/>
      <c r="B132" s="15"/>
      <c r="C132" s="11"/>
      <c r="D132" s="7" t="s">
        <v>29</v>
      </c>
      <c r="E132" s="267" t="s">
        <v>78</v>
      </c>
      <c r="F132" s="174">
        <v>150</v>
      </c>
      <c r="G132" s="170">
        <v>5.52</v>
      </c>
      <c r="H132" s="171">
        <v>4.5199999999999996</v>
      </c>
      <c r="I132" s="172">
        <v>26.45</v>
      </c>
      <c r="J132" s="172">
        <v>168</v>
      </c>
      <c r="K132" s="173">
        <v>207</v>
      </c>
      <c r="L132" s="169">
        <v>16.52</v>
      </c>
    </row>
    <row r="133" spans="1:12" ht="15" x14ac:dyDescent="0.25">
      <c r="A133" s="14"/>
      <c r="B133" s="15"/>
      <c r="C133" s="11"/>
      <c r="D133" s="7" t="s">
        <v>30</v>
      </c>
      <c r="E133" s="257" t="s">
        <v>85</v>
      </c>
      <c r="F133" s="282">
        <v>200</v>
      </c>
      <c r="G133" s="283">
        <v>1</v>
      </c>
      <c r="H133" s="283">
        <v>0</v>
      </c>
      <c r="I133" s="283">
        <v>20</v>
      </c>
      <c r="J133" s="284">
        <v>42</v>
      </c>
      <c r="K133" s="285" t="s">
        <v>40</v>
      </c>
      <c r="L133" s="286">
        <v>27.3</v>
      </c>
    </row>
    <row r="134" spans="1:12" ht="15" x14ac:dyDescent="0.25">
      <c r="A134" s="14"/>
      <c r="B134" s="15"/>
      <c r="C134" s="11"/>
      <c r="D134" s="7" t="s">
        <v>31</v>
      </c>
      <c r="E134" s="266" t="s">
        <v>48</v>
      </c>
      <c r="F134" s="167">
        <v>30</v>
      </c>
      <c r="G134" s="163">
        <v>2.2999999999999998</v>
      </c>
      <c r="H134" s="163">
        <v>0.27</v>
      </c>
      <c r="I134" s="163">
        <v>16.8</v>
      </c>
      <c r="J134" s="175">
        <v>75</v>
      </c>
      <c r="K134" s="168" t="s">
        <v>40</v>
      </c>
      <c r="L134" s="169">
        <v>2.42</v>
      </c>
    </row>
    <row r="135" spans="1:12" ht="15" x14ac:dyDescent="0.25">
      <c r="A135" s="14"/>
      <c r="B135" s="15"/>
      <c r="C135" s="11"/>
      <c r="D135" s="7" t="s">
        <v>32</v>
      </c>
      <c r="E135" s="266" t="s">
        <v>50</v>
      </c>
      <c r="F135" s="167">
        <v>30</v>
      </c>
      <c r="G135" s="163">
        <v>2.4</v>
      </c>
      <c r="H135" s="163">
        <v>0.36</v>
      </c>
      <c r="I135" s="163">
        <v>14.7</v>
      </c>
      <c r="J135" s="175">
        <v>66.599999999999994</v>
      </c>
      <c r="K135" s="168" t="s">
        <v>40</v>
      </c>
      <c r="L135" s="169">
        <v>3.02</v>
      </c>
    </row>
    <row r="136" spans="1:12" ht="15" x14ac:dyDescent="0.25">
      <c r="A136" s="14"/>
      <c r="B136" s="15"/>
      <c r="C136" s="11"/>
      <c r="D136" s="7" t="s">
        <v>24</v>
      </c>
      <c r="E136" s="243" t="s">
        <v>94</v>
      </c>
      <c r="F136" s="40">
        <v>120</v>
      </c>
      <c r="G136" s="281">
        <v>1.8</v>
      </c>
      <c r="H136" s="281">
        <v>0.6</v>
      </c>
      <c r="I136" s="281">
        <v>25.2</v>
      </c>
      <c r="J136" s="281">
        <v>115.2</v>
      </c>
      <c r="K136" s="40">
        <v>231</v>
      </c>
      <c r="L136" s="288">
        <v>29.64</v>
      </c>
    </row>
    <row r="137" spans="1:12" ht="15" x14ac:dyDescent="0.25">
      <c r="A137" s="14"/>
      <c r="B137" s="15"/>
      <c r="C137" s="11"/>
      <c r="D137" s="6"/>
      <c r="E137" s="155"/>
      <c r="F137" s="138"/>
      <c r="G137" s="163"/>
      <c r="H137" s="163"/>
      <c r="I137" s="163"/>
      <c r="J137" s="175"/>
      <c r="K137" s="138"/>
      <c r="L137" s="137"/>
    </row>
    <row r="138" spans="1:12" ht="15" x14ac:dyDescent="0.25">
      <c r="A138" s="16"/>
      <c r="B138" s="17"/>
      <c r="C138" s="8"/>
      <c r="D138" s="18" t="s">
        <v>33</v>
      </c>
      <c r="E138" s="9"/>
      <c r="F138" s="19">
        <f>SUM(F129:F137)</f>
        <v>880</v>
      </c>
      <c r="G138" s="19">
        <f t="shared" ref="G138:J138" si="59">SUM(G129:G137)</f>
        <v>26.72</v>
      </c>
      <c r="H138" s="19">
        <f t="shared" si="59"/>
        <v>33.020000000000003</v>
      </c>
      <c r="I138" s="19">
        <f t="shared" si="59"/>
        <v>127.58</v>
      </c>
      <c r="J138" s="19">
        <f t="shared" si="59"/>
        <v>862.6</v>
      </c>
      <c r="K138" s="19"/>
      <c r="L138" s="289">
        <f>SUM(L129:L137)</f>
        <v>149.12</v>
      </c>
    </row>
    <row r="139" spans="1:12" ht="15.75" thickBot="1" x14ac:dyDescent="0.25">
      <c r="A139" s="33">
        <f>A121</f>
        <v>2</v>
      </c>
      <c r="B139" s="33">
        <f>B121</f>
        <v>2</v>
      </c>
      <c r="C139" s="315" t="s">
        <v>4</v>
      </c>
      <c r="D139" s="316"/>
      <c r="E139" s="31"/>
      <c r="F139" s="32">
        <f>F128+F138</f>
        <v>1415</v>
      </c>
      <c r="G139" s="32">
        <f t="shared" ref="G139" si="60">G128+G138</f>
        <v>55.36</v>
      </c>
      <c r="H139" s="32">
        <f t="shared" ref="H139" si="61">H128+H138</f>
        <v>55.55</v>
      </c>
      <c r="I139" s="32">
        <f t="shared" ref="I139" si="62">I128+I138</f>
        <v>209.9</v>
      </c>
      <c r="J139" s="32">
        <f t="shared" ref="J139" si="63">J128+J138</f>
        <v>1577.48</v>
      </c>
      <c r="K139" s="32"/>
      <c r="L139" s="291"/>
    </row>
    <row r="140" spans="1:12" ht="15" x14ac:dyDescent="0.25">
      <c r="A140" s="20">
        <v>2</v>
      </c>
      <c r="B140" s="21">
        <v>3</v>
      </c>
      <c r="C140" s="22" t="s">
        <v>20</v>
      </c>
      <c r="D140" s="5" t="s">
        <v>21</v>
      </c>
      <c r="E140" s="269" t="s">
        <v>82</v>
      </c>
      <c r="F140" s="176">
        <v>170</v>
      </c>
      <c r="G140" s="177">
        <v>21.86</v>
      </c>
      <c r="H140" s="177">
        <v>16.489999999999998</v>
      </c>
      <c r="I140" s="178">
        <v>24.47</v>
      </c>
      <c r="J140" s="177">
        <v>314.5</v>
      </c>
      <c r="K140" s="176" t="s">
        <v>83</v>
      </c>
      <c r="L140" s="179">
        <v>83.72</v>
      </c>
    </row>
    <row r="141" spans="1:12" ht="15" x14ac:dyDescent="0.25">
      <c r="A141" s="23"/>
      <c r="B141" s="15"/>
      <c r="C141" s="11"/>
      <c r="D141" s="6"/>
      <c r="E141" s="164"/>
      <c r="F141" s="139"/>
      <c r="G141" s="165"/>
      <c r="H141" s="165"/>
      <c r="I141" s="180"/>
      <c r="J141" s="181"/>
      <c r="K141" s="182"/>
      <c r="L141" s="302"/>
    </row>
    <row r="142" spans="1:12" ht="15" x14ac:dyDescent="0.25">
      <c r="A142" s="23"/>
      <c r="B142" s="15"/>
      <c r="C142" s="11"/>
      <c r="D142" s="7" t="s">
        <v>22</v>
      </c>
      <c r="E142" s="265" t="s">
        <v>113</v>
      </c>
      <c r="F142" s="138">
        <v>180</v>
      </c>
      <c r="G142" s="163">
        <v>3.67</v>
      </c>
      <c r="H142" s="163">
        <v>3.19</v>
      </c>
      <c r="I142" s="163">
        <v>15.82</v>
      </c>
      <c r="J142" s="175">
        <v>106.2</v>
      </c>
      <c r="K142" s="138">
        <v>266</v>
      </c>
      <c r="L142" s="183">
        <v>17.68</v>
      </c>
    </row>
    <row r="143" spans="1:12" ht="15.75" customHeight="1" x14ac:dyDescent="0.25">
      <c r="A143" s="23"/>
      <c r="B143" s="15"/>
      <c r="C143" s="11"/>
      <c r="D143" s="7" t="s">
        <v>23</v>
      </c>
      <c r="E143" s="265" t="s">
        <v>48</v>
      </c>
      <c r="F143" s="138">
        <v>20</v>
      </c>
      <c r="G143" s="163">
        <v>1.53</v>
      </c>
      <c r="H143" s="163">
        <v>0.18</v>
      </c>
      <c r="I143" s="163">
        <v>11.2</v>
      </c>
      <c r="J143" s="175">
        <v>50</v>
      </c>
      <c r="K143" s="138" t="s">
        <v>40</v>
      </c>
      <c r="L143" s="137">
        <v>1.61</v>
      </c>
    </row>
    <row r="144" spans="1:12" ht="15" x14ac:dyDescent="0.25">
      <c r="A144" s="23"/>
      <c r="B144" s="15"/>
      <c r="C144" s="11"/>
      <c r="D144" s="7" t="s">
        <v>24</v>
      </c>
      <c r="E144" s="265" t="s">
        <v>53</v>
      </c>
      <c r="F144" s="138">
        <v>100</v>
      </c>
      <c r="G144" s="148">
        <v>0.4</v>
      </c>
      <c r="H144" s="151">
        <v>0.4</v>
      </c>
      <c r="I144" s="148">
        <v>9.8000000000000007</v>
      </c>
      <c r="J144" s="148">
        <v>47</v>
      </c>
      <c r="K144" s="138">
        <v>231</v>
      </c>
      <c r="L144" s="137">
        <v>12.35</v>
      </c>
    </row>
    <row r="145" spans="1:12" ht="15" x14ac:dyDescent="0.25">
      <c r="A145" s="23"/>
      <c r="B145" s="15"/>
      <c r="C145" s="11"/>
      <c r="D145" s="7" t="s">
        <v>32</v>
      </c>
      <c r="E145" s="257" t="s">
        <v>50</v>
      </c>
      <c r="F145" s="138">
        <v>20</v>
      </c>
      <c r="G145" s="163">
        <v>1.6</v>
      </c>
      <c r="H145" s="163">
        <v>0.24</v>
      </c>
      <c r="I145" s="163">
        <v>9.8000000000000007</v>
      </c>
      <c r="J145" s="175">
        <v>44.4</v>
      </c>
      <c r="K145" s="138" t="s">
        <v>40</v>
      </c>
      <c r="L145" s="137">
        <v>2.02</v>
      </c>
    </row>
    <row r="146" spans="1:12" ht="15" x14ac:dyDescent="0.25">
      <c r="A146" s="23"/>
      <c r="B146" s="15"/>
      <c r="C146" s="11"/>
      <c r="D146" s="54" t="s">
        <v>134</v>
      </c>
      <c r="E146" s="257" t="s">
        <v>77</v>
      </c>
      <c r="F146" s="138">
        <v>5</v>
      </c>
      <c r="G146" s="163">
        <v>0.04</v>
      </c>
      <c r="H146" s="163">
        <v>3.63</v>
      </c>
      <c r="I146" s="163">
        <v>7.0000000000000007E-2</v>
      </c>
      <c r="J146" s="163">
        <v>33</v>
      </c>
      <c r="K146" s="138">
        <v>10</v>
      </c>
      <c r="L146" s="137">
        <v>8.25</v>
      </c>
    </row>
    <row r="147" spans="1:12" ht="15" x14ac:dyDescent="0.25">
      <c r="A147" s="23"/>
      <c r="B147" s="15"/>
      <c r="C147" s="11"/>
      <c r="D147" s="185" t="s">
        <v>134</v>
      </c>
      <c r="E147" s="257" t="s">
        <v>76</v>
      </c>
      <c r="F147" s="138">
        <v>15</v>
      </c>
      <c r="G147" s="156">
        <v>3.48</v>
      </c>
      <c r="H147" s="156">
        <v>4.43</v>
      </c>
      <c r="I147" s="156">
        <v>0</v>
      </c>
      <c r="J147" s="184">
        <v>54</v>
      </c>
      <c r="K147" s="138">
        <v>11</v>
      </c>
      <c r="L147" s="137">
        <v>16.29</v>
      </c>
    </row>
    <row r="148" spans="1:12" ht="15.75" thickBot="1" x14ac:dyDescent="0.3">
      <c r="A148" s="24"/>
      <c r="B148" s="17"/>
      <c r="C148" s="8"/>
      <c r="D148" s="18" t="s">
        <v>33</v>
      </c>
      <c r="E148" s="9"/>
      <c r="F148" s="19">
        <f>SUM(F140:F147)</f>
        <v>510</v>
      </c>
      <c r="G148" s="19">
        <f t="shared" ref="G148:J148" si="64">SUM(G140:G147)</f>
        <v>32.58</v>
      </c>
      <c r="H148" s="19">
        <f t="shared" si="64"/>
        <v>28.559999999999995</v>
      </c>
      <c r="I148" s="19">
        <f t="shared" si="64"/>
        <v>71.159999999999982</v>
      </c>
      <c r="J148" s="19">
        <f t="shared" si="64"/>
        <v>649.1</v>
      </c>
      <c r="K148" s="25"/>
      <c r="L148" s="303">
        <f>SUM(L140:L147)</f>
        <v>141.91999999999999</v>
      </c>
    </row>
    <row r="149" spans="1:12" ht="15" x14ac:dyDescent="0.25">
      <c r="A149" s="26">
        <f>A140</f>
        <v>2</v>
      </c>
      <c r="B149" s="13">
        <f>B140</f>
        <v>3</v>
      </c>
      <c r="C149" s="10" t="s">
        <v>25</v>
      </c>
      <c r="D149" s="7" t="s">
        <v>26</v>
      </c>
      <c r="E149" s="270" t="s">
        <v>44</v>
      </c>
      <c r="F149" s="186">
        <v>60</v>
      </c>
      <c r="G149" s="187">
        <v>0.57999999999999996</v>
      </c>
      <c r="H149" s="187">
        <v>3.64</v>
      </c>
      <c r="I149" s="187">
        <v>2.1800000000000002</v>
      </c>
      <c r="J149" s="187">
        <v>42</v>
      </c>
      <c r="K149" s="188">
        <v>19</v>
      </c>
      <c r="L149" s="189">
        <v>11.6</v>
      </c>
    </row>
    <row r="150" spans="1:12" ht="15" x14ac:dyDescent="0.25">
      <c r="A150" s="23"/>
      <c r="B150" s="15"/>
      <c r="C150" s="11"/>
      <c r="D150" s="7" t="s">
        <v>27</v>
      </c>
      <c r="E150" s="265" t="s">
        <v>84</v>
      </c>
      <c r="F150" s="167">
        <v>200</v>
      </c>
      <c r="G150" s="170">
        <v>2.85</v>
      </c>
      <c r="H150" s="171">
        <v>3.67</v>
      </c>
      <c r="I150" s="172">
        <v>15.03</v>
      </c>
      <c r="J150" s="172">
        <v>115</v>
      </c>
      <c r="K150" s="168">
        <v>108</v>
      </c>
      <c r="L150" s="304">
        <v>15.84</v>
      </c>
    </row>
    <row r="151" spans="1:12" ht="15" x14ac:dyDescent="0.25">
      <c r="A151" s="23"/>
      <c r="B151" s="15"/>
      <c r="C151" s="11"/>
      <c r="D151" s="7" t="s">
        <v>28</v>
      </c>
      <c r="E151" s="257" t="s">
        <v>114</v>
      </c>
      <c r="F151" s="167">
        <v>100</v>
      </c>
      <c r="G151" s="163">
        <v>14.29</v>
      </c>
      <c r="H151" s="163">
        <v>4.5999999999999996</v>
      </c>
      <c r="I151" s="163">
        <v>2.94</v>
      </c>
      <c r="J151" s="163">
        <v>102.6</v>
      </c>
      <c r="K151" s="190">
        <v>318</v>
      </c>
      <c r="L151" s="305">
        <v>61.19</v>
      </c>
    </row>
    <row r="152" spans="1:12" ht="15" x14ac:dyDescent="0.25">
      <c r="A152" s="23"/>
      <c r="B152" s="15"/>
      <c r="C152" s="11"/>
      <c r="D152" s="7" t="s">
        <v>29</v>
      </c>
      <c r="E152" s="257" t="s">
        <v>81</v>
      </c>
      <c r="F152" s="167">
        <v>150</v>
      </c>
      <c r="G152" s="163">
        <v>3.64</v>
      </c>
      <c r="H152" s="163">
        <v>4.3</v>
      </c>
      <c r="I152" s="163">
        <v>36.67</v>
      </c>
      <c r="J152" s="163">
        <v>199.95</v>
      </c>
      <c r="K152" s="152">
        <v>305</v>
      </c>
      <c r="L152" s="191">
        <v>17.36</v>
      </c>
    </row>
    <row r="153" spans="1:12" ht="15" x14ac:dyDescent="0.25">
      <c r="A153" s="23"/>
      <c r="B153" s="15"/>
      <c r="C153" s="11"/>
      <c r="D153" s="7" t="s">
        <v>30</v>
      </c>
      <c r="E153" s="257" t="s">
        <v>47</v>
      </c>
      <c r="F153" s="167">
        <v>200</v>
      </c>
      <c r="G153" s="163">
        <v>0.66</v>
      </c>
      <c r="H153" s="163">
        <v>0.1</v>
      </c>
      <c r="I153" s="163">
        <v>32</v>
      </c>
      <c r="J153" s="175">
        <v>132</v>
      </c>
      <c r="K153" s="192">
        <v>241</v>
      </c>
      <c r="L153" s="208">
        <v>5.92</v>
      </c>
    </row>
    <row r="154" spans="1:12" ht="15" x14ac:dyDescent="0.25">
      <c r="A154" s="23"/>
      <c r="B154" s="15"/>
      <c r="C154" s="11"/>
      <c r="D154" s="7" t="s">
        <v>31</v>
      </c>
      <c r="E154" s="271" t="s">
        <v>48</v>
      </c>
      <c r="F154" s="193">
        <v>40</v>
      </c>
      <c r="G154" s="194">
        <v>3.07</v>
      </c>
      <c r="H154" s="194">
        <v>0.36</v>
      </c>
      <c r="I154" s="194">
        <v>22.4</v>
      </c>
      <c r="J154" s="194">
        <v>100</v>
      </c>
      <c r="K154" s="195" t="s">
        <v>40</v>
      </c>
      <c r="L154" s="306">
        <v>3.23</v>
      </c>
    </row>
    <row r="155" spans="1:12" ht="15" x14ac:dyDescent="0.25">
      <c r="A155" s="23"/>
      <c r="B155" s="15"/>
      <c r="C155" s="11"/>
      <c r="D155" s="7" t="s">
        <v>32</v>
      </c>
      <c r="E155" s="272" t="s">
        <v>50</v>
      </c>
      <c r="F155" s="168">
        <v>30</v>
      </c>
      <c r="G155" s="163">
        <v>2.4</v>
      </c>
      <c r="H155" s="163">
        <v>0.36</v>
      </c>
      <c r="I155" s="163">
        <v>14.7</v>
      </c>
      <c r="J155" s="163">
        <v>66.599999999999994</v>
      </c>
      <c r="K155" s="154" t="s">
        <v>40</v>
      </c>
      <c r="L155" s="307">
        <v>3.02</v>
      </c>
    </row>
    <row r="156" spans="1:12" ht="15" x14ac:dyDescent="0.25">
      <c r="A156" s="23"/>
      <c r="B156" s="15"/>
      <c r="C156" s="11"/>
      <c r="D156" s="7" t="s">
        <v>30</v>
      </c>
      <c r="E156" s="244" t="s">
        <v>133</v>
      </c>
      <c r="F156" s="93">
        <v>200</v>
      </c>
      <c r="G156" s="76">
        <v>6</v>
      </c>
      <c r="H156" s="76">
        <v>6.4</v>
      </c>
      <c r="I156" s="76">
        <v>9.4</v>
      </c>
      <c r="J156" s="91">
        <v>120</v>
      </c>
      <c r="K156" s="94" t="s">
        <v>40</v>
      </c>
      <c r="L156" s="292">
        <v>53.4</v>
      </c>
    </row>
    <row r="157" spans="1:12" ht="15" x14ac:dyDescent="0.25">
      <c r="A157" s="23"/>
      <c r="B157" s="15"/>
      <c r="C157" s="11"/>
      <c r="D157" s="6"/>
      <c r="E157" s="39"/>
      <c r="F157" s="40"/>
      <c r="G157" s="40"/>
      <c r="H157" s="40"/>
      <c r="I157" s="40"/>
      <c r="J157" s="40"/>
      <c r="K157" s="41"/>
      <c r="L157" s="308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980</v>
      </c>
      <c r="G158" s="19">
        <f t="shared" ref="G158:J158" si="65">SUM(G149:G157)</f>
        <v>33.489999999999995</v>
      </c>
      <c r="H158" s="19">
        <f t="shared" si="65"/>
        <v>23.43</v>
      </c>
      <c r="I158" s="19">
        <f t="shared" si="65"/>
        <v>135.32</v>
      </c>
      <c r="J158" s="19">
        <f t="shared" si="65"/>
        <v>878.15</v>
      </c>
      <c r="K158" s="25"/>
      <c r="L158" s="303">
        <f>SUM(L149:L157)</f>
        <v>171.56</v>
      </c>
    </row>
    <row r="159" spans="1:12" ht="15.75" thickBot="1" x14ac:dyDescent="0.25">
      <c r="A159" s="29">
        <f>A140</f>
        <v>2</v>
      </c>
      <c r="B159" s="30">
        <f>B140</f>
        <v>3</v>
      </c>
      <c r="C159" s="315" t="s">
        <v>4</v>
      </c>
      <c r="D159" s="316"/>
      <c r="E159" s="31"/>
      <c r="F159" s="32">
        <f>F148+F158</f>
        <v>1490</v>
      </c>
      <c r="G159" s="32">
        <f t="shared" ref="G159" si="66">G148+G158</f>
        <v>66.069999999999993</v>
      </c>
      <c r="H159" s="32">
        <f t="shared" ref="H159" si="67">H148+H158</f>
        <v>51.989999999999995</v>
      </c>
      <c r="I159" s="32">
        <f t="shared" ref="I159" si="68">I148+I158</f>
        <v>206.47999999999996</v>
      </c>
      <c r="J159" s="32">
        <f t="shared" ref="J159" si="69">J148+J158</f>
        <v>1527.25</v>
      </c>
      <c r="K159" s="32"/>
      <c r="L159" s="291"/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273" t="s">
        <v>86</v>
      </c>
      <c r="F160" s="196">
        <v>200</v>
      </c>
      <c r="G160" s="197">
        <v>17</v>
      </c>
      <c r="H160" s="197">
        <v>11.26</v>
      </c>
      <c r="I160" s="197">
        <v>35.729999999999997</v>
      </c>
      <c r="J160" s="198">
        <v>352.5</v>
      </c>
      <c r="K160" s="196" t="s">
        <v>115</v>
      </c>
      <c r="L160" s="179">
        <v>74.400000000000006</v>
      </c>
    </row>
    <row r="161" spans="1:12" ht="15" x14ac:dyDescent="0.25">
      <c r="A161" s="23"/>
      <c r="B161" s="15"/>
      <c r="C161" s="11"/>
      <c r="D161" s="7" t="s">
        <v>26</v>
      </c>
      <c r="E161" s="245" t="s">
        <v>93</v>
      </c>
      <c r="F161" s="73">
        <v>60</v>
      </c>
      <c r="G161" s="47">
        <v>0.42</v>
      </c>
      <c r="H161" s="74">
        <v>0.06</v>
      </c>
      <c r="I161" s="47">
        <v>1.1399999999999999</v>
      </c>
      <c r="J161" s="47">
        <v>7.2</v>
      </c>
      <c r="K161" s="50">
        <v>54</v>
      </c>
      <c r="L161" s="199">
        <v>10.41</v>
      </c>
    </row>
    <row r="162" spans="1:12" ht="15" x14ac:dyDescent="0.25">
      <c r="A162" s="23"/>
      <c r="B162" s="15"/>
      <c r="C162" s="11"/>
      <c r="D162" s="7" t="s">
        <v>22</v>
      </c>
      <c r="E162" s="265" t="s">
        <v>41</v>
      </c>
      <c r="F162" s="138">
        <v>180</v>
      </c>
      <c r="G162" s="163">
        <v>0.06</v>
      </c>
      <c r="H162" s="163">
        <v>0.18</v>
      </c>
      <c r="I162" s="163">
        <v>9.01</v>
      </c>
      <c r="J162" s="163">
        <v>36</v>
      </c>
      <c r="K162" s="138">
        <v>261</v>
      </c>
      <c r="L162" s="199">
        <v>1.6</v>
      </c>
    </row>
    <row r="163" spans="1:12" ht="15" x14ac:dyDescent="0.25">
      <c r="A163" s="23"/>
      <c r="B163" s="15"/>
      <c r="C163" s="11"/>
      <c r="D163" s="7" t="s">
        <v>23</v>
      </c>
      <c r="E163" s="265" t="s">
        <v>48</v>
      </c>
      <c r="F163" s="138">
        <v>29</v>
      </c>
      <c r="G163" s="163">
        <v>2.2200000000000002</v>
      </c>
      <c r="H163" s="163">
        <v>0.26</v>
      </c>
      <c r="I163" s="163">
        <v>16.239999999999998</v>
      </c>
      <c r="J163" s="163">
        <v>72.5</v>
      </c>
      <c r="K163" s="138" t="s">
        <v>40</v>
      </c>
      <c r="L163" s="199">
        <v>2.34</v>
      </c>
    </row>
    <row r="164" spans="1:12" ht="15" x14ac:dyDescent="0.25">
      <c r="A164" s="23"/>
      <c r="B164" s="15"/>
      <c r="C164" s="11"/>
      <c r="D164" s="7" t="s">
        <v>24</v>
      </c>
      <c r="E164" s="164"/>
      <c r="F164" s="139"/>
      <c r="G164" s="165"/>
      <c r="H164" s="140"/>
      <c r="I164" s="141"/>
      <c r="J164" s="141"/>
      <c r="K164" s="142"/>
      <c r="L164" s="143"/>
    </row>
    <row r="165" spans="1:12" ht="15" x14ac:dyDescent="0.25">
      <c r="A165" s="23"/>
      <c r="B165" s="15"/>
      <c r="C165" s="11"/>
      <c r="D165" s="7" t="s">
        <v>32</v>
      </c>
      <c r="E165" s="265" t="s">
        <v>50</v>
      </c>
      <c r="F165" s="138">
        <v>20</v>
      </c>
      <c r="G165" s="163">
        <v>1.6</v>
      </c>
      <c r="H165" s="163">
        <v>0.24</v>
      </c>
      <c r="I165" s="163">
        <v>9.8000000000000007</v>
      </c>
      <c r="J165" s="163">
        <v>44.4</v>
      </c>
      <c r="K165" s="138" t="s">
        <v>40</v>
      </c>
      <c r="L165" s="199">
        <v>2.02</v>
      </c>
    </row>
    <row r="166" spans="1:12" ht="15" x14ac:dyDescent="0.25">
      <c r="A166" s="23"/>
      <c r="B166" s="15"/>
      <c r="C166" s="11"/>
      <c r="D166" s="7" t="s">
        <v>30</v>
      </c>
      <c r="E166" s="244" t="s">
        <v>96</v>
      </c>
      <c r="F166" s="93">
        <v>200</v>
      </c>
      <c r="G166" s="76">
        <v>6</v>
      </c>
      <c r="H166" s="76">
        <v>6.4</v>
      </c>
      <c r="I166" s="76">
        <v>9.4</v>
      </c>
      <c r="J166" s="91">
        <v>120</v>
      </c>
      <c r="K166" s="94" t="s">
        <v>40</v>
      </c>
      <c r="L166" s="308">
        <v>53.4</v>
      </c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689</v>
      </c>
      <c r="G167" s="19">
        <f t="shared" ref="G167:J167" si="70">SUM(G160:G166)</f>
        <v>27.3</v>
      </c>
      <c r="H167" s="19">
        <f t="shared" si="70"/>
        <v>18.399999999999999</v>
      </c>
      <c r="I167" s="19">
        <f t="shared" si="70"/>
        <v>81.319999999999993</v>
      </c>
      <c r="J167" s="19">
        <f t="shared" si="70"/>
        <v>632.6</v>
      </c>
      <c r="K167" s="25"/>
      <c r="L167" s="303">
        <f>SUM(L160:L166)</f>
        <v>144.16999999999999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275" t="s">
        <v>116</v>
      </c>
      <c r="F168" s="167">
        <v>60</v>
      </c>
      <c r="G168" s="200">
        <v>2.8</v>
      </c>
      <c r="H168" s="201">
        <v>5.63</v>
      </c>
      <c r="I168" s="202">
        <v>4.3099999999999996</v>
      </c>
      <c r="J168" s="202">
        <v>79</v>
      </c>
      <c r="K168" s="168">
        <v>36</v>
      </c>
      <c r="L168" s="309">
        <v>15.03</v>
      </c>
    </row>
    <row r="169" spans="1:12" ht="15" x14ac:dyDescent="0.25">
      <c r="A169" s="23"/>
      <c r="B169" s="15"/>
      <c r="C169" s="11"/>
      <c r="D169" s="7" t="s">
        <v>27</v>
      </c>
      <c r="E169" s="265" t="s">
        <v>87</v>
      </c>
      <c r="F169" s="167">
        <v>225</v>
      </c>
      <c r="G169" s="170">
        <v>1.42</v>
      </c>
      <c r="H169" s="170">
        <v>3.96</v>
      </c>
      <c r="I169" s="203">
        <v>6.32</v>
      </c>
      <c r="J169" s="203">
        <v>70</v>
      </c>
      <c r="K169" s="145">
        <v>66</v>
      </c>
      <c r="L169" s="208">
        <v>21.82</v>
      </c>
    </row>
    <row r="170" spans="1:12" ht="15" x14ac:dyDescent="0.25">
      <c r="A170" s="23"/>
      <c r="B170" s="15"/>
      <c r="C170" s="11"/>
      <c r="D170" s="7" t="s">
        <v>28</v>
      </c>
      <c r="E170" s="257" t="s">
        <v>88</v>
      </c>
      <c r="F170" s="167">
        <v>90</v>
      </c>
      <c r="G170" s="163">
        <v>7.54</v>
      </c>
      <c r="H170" s="204">
        <v>7.9</v>
      </c>
      <c r="I170" s="163">
        <v>8.16</v>
      </c>
      <c r="J170" s="163">
        <v>134</v>
      </c>
      <c r="K170" s="152">
        <v>187</v>
      </c>
      <c r="L170" s="183">
        <v>38.06</v>
      </c>
    </row>
    <row r="171" spans="1:12" ht="15" x14ac:dyDescent="0.25">
      <c r="A171" s="23"/>
      <c r="B171" s="15"/>
      <c r="C171" s="11"/>
      <c r="D171" s="7" t="s">
        <v>29</v>
      </c>
      <c r="E171" s="274" t="s">
        <v>117</v>
      </c>
      <c r="F171" s="182">
        <v>150</v>
      </c>
      <c r="G171" s="205">
        <v>8.59</v>
      </c>
      <c r="H171" s="205">
        <v>6.09</v>
      </c>
      <c r="I171" s="206">
        <v>38.64</v>
      </c>
      <c r="J171" s="205">
        <v>243.75</v>
      </c>
      <c r="K171" s="207">
        <v>302</v>
      </c>
      <c r="L171" s="302">
        <v>13.92</v>
      </c>
    </row>
    <row r="172" spans="1:12" ht="15" x14ac:dyDescent="0.25">
      <c r="A172" s="23"/>
      <c r="B172" s="15"/>
      <c r="C172" s="11"/>
      <c r="D172" s="7" t="s">
        <v>30</v>
      </c>
      <c r="E172" s="257" t="s">
        <v>85</v>
      </c>
      <c r="F172" s="282">
        <v>200</v>
      </c>
      <c r="G172" s="283">
        <v>1</v>
      </c>
      <c r="H172" s="283">
        <v>0</v>
      </c>
      <c r="I172" s="283">
        <v>20</v>
      </c>
      <c r="J172" s="284">
        <v>42</v>
      </c>
      <c r="K172" s="285" t="s">
        <v>40</v>
      </c>
      <c r="L172" s="208">
        <v>27.3</v>
      </c>
    </row>
    <row r="173" spans="1:12" ht="15" x14ac:dyDescent="0.25">
      <c r="A173" s="23"/>
      <c r="B173" s="15"/>
      <c r="C173" s="11"/>
      <c r="D173" s="7" t="s">
        <v>31</v>
      </c>
      <c r="E173" s="272" t="s">
        <v>48</v>
      </c>
      <c r="F173" s="168">
        <v>40</v>
      </c>
      <c r="G173" s="163">
        <v>3.07</v>
      </c>
      <c r="H173" s="163">
        <v>0.36</v>
      </c>
      <c r="I173" s="163">
        <v>22.4</v>
      </c>
      <c r="J173" s="163">
        <v>100</v>
      </c>
      <c r="K173" s="152" t="s">
        <v>40</v>
      </c>
      <c r="L173" s="208">
        <v>3.23</v>
      </c>
    </row>
    <row r="174" spans="1:12" ht="15" x14ac:dyDescent="0.25">
      <c r="A174" s="23"/>
      <c r="B174" s="15"/>
      <c r="C174" s="11"/>
      <c r="D174" s="7" t="s">
        <v>32</v>
      </c>
      <c r="E174" s="264" t="s">
        <v>50</v>
      </c>
      <c r="F174" s="145">
        <v>30</v>
      </c>
      <c r="G174" s="163">
        <v>2.4</v>
      </c>
      <c r="H174" s="163">
        <v>0.36</v>
      </c>
      <c r="I174" s="163">
        <v>14.7</v>
      </c>
      <c r="J174" s="163">
        <v>66.599999999999994</v>
      </c>
      <c r="K174" s="152" t="s">
        <v>40</v>
      </c>
      <c r="L174" s="208">
        <v>3.02</v>
      </c>
    </row>
    <row r="175" spans="1:12" ht="15" x14ac:dyDescent="0.25">
      <c r="A175" s="23"/>
      <c r="B175" s="15"/>
      <c r="C175" s="11"/>
      <c r="D175" s="7" t="s">
        <v>24</v>
      </c>
      <c r="E175" s="246" t="s">
        <v>108</v>
      </c>
      <c r="F175" s="48">
        <v>100</v>
      </c>
      <c r="G175" s="74">
        <v>0.4</v>
      </c>
      <c r="H175" s="47">
        <v>0.3</v>
      </c>
      <c r="I175" s="47">
        <v>10.3</v>
      </c>
      <c r="J175" s="101">
        <v>47</v>
      </c>
      <c r="K175" s="48">
        <v>231</v>
      </c>
      <c r="L175" s="211">
        <v>22.1</v>
      </c>
    </row>
    <row r="176" spans="1:12" ht="15" x14ac:dyDescent="0.25">
      <c r="A176" s="23"/>
      <c r="B176" s="15"/>
      <c r="C176" s="11"/>
      <c r="D176" s="6"/>
      <c r="E176" s="39"/>
      <c r="F176" s="40"/>
      <c r="G176" s="40"/>
      <c r="H176" s="40"/>
      <c r="I176" s="40"/>
      <c r="J176" s="40"/>
      <c r="K176" s="41"/>
      <c r="L176" s="308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895</v>
      </c>
      <c r="G177" s="19">
        <f t="shared" ref="G177:J177" si="71">SUM(G168:G176)</f>
        <v>27.22</v>
      </c>
      <c r="H177" s="19">
        <f t="shared" si="71"/>
        <v>24.6</v>
      </c>
      <c r="I177" s="19">
        <f t="shared" si="71"/>
        <v>124.83000000000001</v>
      </c>
      <c r="J177" s="19">
        <f t="shared" si="71"/>
        <v>782.35</v>
      </c>
      <c r="K177" s="25"/>
      <c r="L177" s="303">
        <f>SUM(L168:L176)</f>
        <v>144.47999999999999</v>
      </c>
    </row>
    <row r="178" spans="1:12" ht="15.75" thickBot="1" x14ac:dyDescent="0.25">
      <c r="A178" s="29">
        <f>A160</f>
        <v>2</v>
      </c>
      <c r="B178" s="30">
        <f>B160</f>
        <v>4</v>
      </c>
      <c r="C178" s="315" t="s">
        <v>4</v>
      </c>
      <c r="D178" s="316"/>
      <c r="E178" s="31"/>
      <c r="F178" s="32">
        <f>F167+F177</f>
        <v>1584</v>
      </c>
      <c r="G178" s="32">
        <f t="shared" ref="G178" si="72">G167+G177</f>
        <v>54.519999999999996</v>
      </c>
      <c r="H178" s="32">
        <f t="shared" ref="H178" si="73">H167+H177</f>
        <v>43</v>
      </c>
      <c r="I178" s="32">
        <f t="shared" ref="I178" si="74">I167+I177</f>
        <v>206.15</v>
      </c>
      <c r="J178" s="32">
        <f t="shared" ref="J178" si="75">J167+J177</f>
        <v>1414.95</v>
      </c>
      <c r="K178" s="32"/>
      <c r="L178" s="291"/>
    </row>
    <row r="179" spans="1:12" ht="30" x14ac:dyDescent="0.25">
      <c r="A179" s="20">
        <v>2</v>
      </c>
      <c r="B179" s="21">
        <v>5</v>
      </c>
      <c r="C179" s="22" t="s">
        <v>20</v>
      </c>
      <c r="D179" s="5" t="s">
        <v>21</v>
      </c>
      <c r="E179" s="277" t="s">
        <v>118</v>
      </c>
      <c r="F179" s="196">
        <v>240</v>
      </c>
      <c r="G179" s="212">
        <v>19.78</v>
      </c>
      <c r="H179" s="212">
        <v>18.22</v>
      </c>
      <c r="I179" s="212">
        <v>41.78</v>
      </c>
      <c r="J179" s="213">
        <v>402</v>
      </c>
      <c r="K179" s="214" t="s">
        <v>131</v>
      </c>
      <c r="L179" s="215">
        <v>72.36</v>
      </c>
    </row>
    <row r="180" spans="1:12" ht="15" x14ac:dyDescent="0.25">
      <c r="A180" s="23"/>
      <c r="B180" s="15"/>
      <c r="C180" s="11"/>
      <c r="D180" s="7" t="s">
        <v>26</v>
      </c>
      <c r="E180" s="276" t="s">
        <v>95</v>
      </c>
      <c r="F180" s="145">
        <v>60</v>
      </c>
      <c r="G180" s="216">
        <v>1.2</v>
      </c>
      <c r="H180" s="216">
        <v>3</v>
      </c>
      <c r="I180" s="162">
        <v>5.08</v>
      </c>
      <c r="J180" s="217">
        <v>51.42</v>
      </c>
      <c r="K180" s="218">
        <v>45</v>
      </c>
      <c r="L180" s="219">
        <v>6.95</v>
      </c>
    </row>
    <row r="181" spans="1:12" ht="15" x14ac:dyDescent="0.25">
      <c r="A181" s="23"/>
      <c r="B181" s="15"/>
      <c r="C181" s="11"/>
      <c r="D181" s="7" t="s">
        <v>22</v>
      </c>
      <c r="E181" s="266" t="s">
        <v>119</v>
      </c>
      <c r="F181" s="138">
        <v>180</v>
      </c>
      <c r="G181" s="220">
        <v>0.9</v>
      </c>
      <c r="H181" s="221">
        <v>0</v>
      </c>
      <c r="I181" s="221">
        <v>18</v>
      </c>
      <c r="J181" s="222">
        <v>37.799999999999997</v>
      </c>
      <c r="K181" s="138" t="s">
        <v>40</v>
      </c>
      <c r="L181" s="199">
        <v>12.71</v>
      </c>
    </row>
    <row r="182" spans="1:12" ht="15" x14ac:dyDescent="0.25">
      <c r="A182" s="23"/>
      <c r="B182" s="15"/>
      <c r="C182" s="11"/>
      <c r="D182" s="7" t="s">
        <v>23</v>
      </c>
      <c r="E182" s="268" t="s">
        <v>89</v>
      </c>
      <c r="F182" s="138">
        <v>30</v>
      </c>
      <c r="G182" s="163">
        <v>2.2999999999999998</v>
      </c>
      <c r="H182" s="163">
        <v>0.27</v>
      </c>
      <c r="I182" s="163">
        <v>16.8</v>
      </c>
      <c r="J182" s="175">
        <v>75</v>
      </c>
      <c r="K182" s="138" t="s">
        <v>40</v>
      </c>
      <c r="L182" s="199">
        <v>2.42</v>
      </c>
    </row>
    <row r="183" spans="1:12" ht="15" x14ac:dyDescent="0.25">
      <c r="A183" s="23"/>
      <c r="B183" s="15"/>
      <c r="C183" s="11"/>
      <c r="D183" s="7" t="s">
        <v>24</v>
      </c>
      <c r="E183" s="164"/>
      <c r="F183" s="139"/>
      <c r="G183" s="140"/>
      <c r="H183" s="141"/>
      <c r="I183" s="141"/>
      <c r="J183" s="223"/>
      <c r="K183" s="142"/>
      <c r="L183" s="143"/>
    </row>
    <row r="184" spans="1:12" ht="15" x14ac:dyDescent="0.25">
      <c r="A184" s="23"/>
      <c r="B184" s="15"/>
      <c r="C184" s="11"/>
      <c r="D184" s="7" t="s">
        <v>32</v>
      </c>
      <c r="E184" s="266" t="s">
        <v>50</v>
      </c>
      <c r="F184" s="138">
        <v>20</v>
      </c>
      <c r="G184" s="163">
        <v>1.6</v>
      </c>
      <c r="H184" s="163">
        <v>0.24</v>
      </c>
      <c r="I184" s="163">
        <v>9.8000000000000007</v>
      </c>
      <c r="J184" s="175">
        <v>44.4</v>
      </c>
      <c r="K184" s="138" t="s">
        <v>40</v>
      </c>
      <c r="L184" s="199">
        <v>2.02</v>
      </c>
    </row>
    <row r="185" spans="1:12" ht="15" x14ac:dyDescent="0.25">
      <c r="A185" s="23"/>
      <c r="B185" s="15"/>
      <c r="C185" s="11"/>
      <c r="D185" s="6"/>
      <c r="E185" s="39"/>
      <c r="F185" s="40"/>
      <c r="G185" s="40"/>
      <c r="H185" s="40"/>
      <c r="I185" s="40"/>
      <c r="J185" s="40"/>
      <c r="K185" s="41"/>
      <c r="L185" s="308"/>
    </row>
    <row r="186" spans="1:12" ht="15.75" customHeight="1" x14ac:dyDescent="0.25">
      <c r="A186" s="24"/>
      <c r="B186" s="17"/>
      <c r="C186" s="8"/>
      <c r="D186" s="18" t="s">
        <v>33</v>
      </c>
      <c r="E186" s="9"/>
      <c r="F186" s="19">
        <f>SUM(F179:F185)</f>
        <v>530</v>
      </c>
      <c r="G186" s="19">
        <f t="shared" ref="G186:J186" si="76">SUM(G179:G185)</f>
        <v>25.78</v>
      </c>
      <c r="H186" s="19">
        <f t="shared" si="76"/>
        <v>21.729999999999997</v>
      </c>
      <c r="I186" s="19">
        <f t="shared" si="76"/>
        <v>91.46</v>
      </c>
      <c r="J186" s="19">
        <f t="shared" si="76"/>
        <v>610.62</v>
      </c>
      <c r="K186" s="25"/>
      <c r="L186" s="303">
        <f>SUM(L179:L185)</f>
        <v>96.460000000000008</v>
      </c>
    </row>
    <row r="187" spans="1:12" ht="15" x14ac:dyDescent="0.25">
      <c r="A187" s="26">
        <f>A179</f>
        <v>2</v>
      </c>
      <c r="B187" s="13">
        <f>B179</f>
        <v>5</v>
      </c>
      <c r="C187" s="10" t="s">
        <v>25</v>
      </c>
      <c r="D187" s="7" t="s">
        <v>26</v>
      </c>
      <c r="E187" s="278" t="s">
        <v>97</v>
      </c>
      <c r="F187" s="224">
        <v>60</v>
      </c>
      <c r="G187" s="148">
        <v>0.66</v>
      </c>
      <c r="H187" s="151">
        <v>0.12</v>
      </c>
      <c r="I187" s="148">
        <v>2.2799999999999998</v>
      </c>
      <c r="J187" s="148">
        <v>13.2</v>
      </c>
      <c r="K187" s="50">
        <v>54</v>
      </c>
      <c r="L187" s="199">
        <v>9.56</v>
      </c>
    </row>
    <row r="188" spans="1:12" ht="15" x14ac:dyDescent="0.25">
      <c r="A188" s="23"/>
      <c r="B188" s="15"/>
      <c r="C188" s="11"/>
      <c r="D188" s="7" t="s">
        <v>27</v>
      </c>
      <c r="E188" s="266" t="s">
        <v>120</v>
      </c>
      <c r="F188" s="167">
        <v>200</v>
      </c>
      <c r="G188" s="170">
        <v>4.4000000000000004</v>
      </c>
      <c r="H188" s="209">
        <v>4.22</v>
      </c>
      <c r="I188" s="209">
        <v>13.22</v>
      </c>
      <c r="J188" s="209">
        <v>118</v>
      </c>
      <c r="K188" s="145">
        <v>78</v>
      </c>
      <c r="L188" s="208">
        <v>14.94</v>
      </c>
    </row>
    <row r="189" spans="1:12" ht="15" x14ac:dyDescent="0.25">
      <c r="A189" s="23"/>
      <c r="B189" s="15"/>
      <c r="C189" s="11"/>
      <c r="D189" s="7" t="s">
        <v>28</v>
      </c>
      <c r="E189" s="279" t="s">
        <v>121</v>
      </c>
      <c r="F189" s="174">
        <v>200</v>
      </c>
      <c r="G189" s="170">
        <v>17.8</v>
      </c>
      <c r="H189" s="170">
        <v>13.7</v>
      </c>
      <c r="I189" s="225">
        <v>28.72</v>
      </c>
      <c r="J189" s="225">
        <v>293.5</v>
      </c>
      <c r="K189" s="174" t="s">
        <v>122</v>
      </c>
      <c r="L189" s="307">
        <v>92.08</v>
      </c>
    </row>
    <row r="190" spans="1:12" ht="15" x14ac:dyDescent="0.25">
      <c r="A190" s="23"/>
      <c r="B190" s="15"/>
      <c r="C190" s="11"/>
      <c r="D190" s="7" t="s">
        <v>29</v>
      </c>
      <c r="E190" s="160"/>
      <c r="F190" s="167"/>
      <c r="G190" s="170"/>
      <c r="H190" s="171"/>
      <c r="I190" s="172"/>
      <c r="J190" s="172"/>
      <c r="K190" s="152"/>
      <c r="L190" s="208"/>
    </row>
    <row r="191" spans="1:12" ht="15" x14ac:dyDescent="0.25">
      <c r="A191" s="23"/>
      <c r="B191" s="15"/>
      <c r="C191" s="11"/>
      <c r="D191" s="7" t="s">
        <v>30</v>
      </c>
      <c r="E191" s="263" t="s">
        <v>60</v>
      </c>
      <c r="F191" s="167">
        <v>200</v>
      </c>
      <c r="G191" s="163">
        <v>0.3</v>
      </c>
      <c r="H191" s="163">
        <v>0.1</v>
      </c>
      <c r="I191" s="163">
        <v>24.78</v>
      </c>
      <c r="J191" s="163">
        <v>109.44</v>
      </c>
      <c r="K191" s="226" t="s">
        <v>61</v>
      </c>
      <c r="L191" s="208">
        <v>15.04</v>
      </c>
    </row>
    <row r="192" spans="1:12" ht="15" x14ac:dyDescent="0.25">
      <c r="A192" s="23"/>
      <c r="B192" s="15"/>
      <c r="C192" s="11"/>
      <c r="D192" s="7" t="s">
        <v>31</v>
      </c>
      <c r="E192" s="266" t="s">
        <v>48</v>
      </c>
      <c r="F192" s="167">
        <v>40</v>
      </c>
      <c r="G192" s="163">
        <v>3.07</v>
      </c>
      <c r="H192" s="204">
        <v>0.36</v>
      </c>
      <c r="I192" s="163">
        <v>22.4</v>
      </c>
      <c r="J192" s="163">
        <v>100</v>
      </c>
      <c r="K192" s="152" t="s">
        <v>40</v>
      </c>
      <c r="L192" s="208">
        <v>3.23</v>
      </c>
    </row>
    <row r="193" spans="1:17" ht="15" x14ac:dyDescent="0.25">
      <c r="A193" s="23"/>
      <c r="B193" s="15"/>
      <c r="C193" s="11"/>
      <c r="D193" s="7" t="s">
        <v>32</v>
      </c>
      <c r="E193" s="266" t="s">
        <v>50</v>
      </c>
      <c r="F193" s="167">
        <v>30</v>
      </c>
      <c r="G193" s="163">
        <v>2.4</v>
      </c>
      <c r="H193" s="204">
        <v>0.36</v>
      </c>
      <c r="I193" s="163">
        <v>14.7</v>
      </c>
      <c r="J193" s="163">
        <v>66.599999999999994</v>
      </c>
      <c r="K193" s="152" t="s">
        <v>40</v>
      </c>
      <c r="L193" s="208">
        <v>3.02</v>
      </c>
      <c r="Q193" s="233"/>
    </row>
    <row r="194" spans="1:17" ht="15" x14ac:dyDescent="0.25">
      <c r="A194" s="23"/>
      <c r="B194" s="15"/>
      <c r="C194" s="11"/>
      <c r="D194" s="144" t="s">
        <v>72</v>
      </c>
      <c r="E194" s="275" t="s">
        <v>123</v>
      </c>
      <c r="F194" s="167">
        <v>50</v>
      </c>
      <c r="G194" s="227">
        <v>4.47</v>
      </c>
      <c r="H194" s="227">
        <v>4.7300000000000004</v>
      </c>
      <c r="I194" s="228">
        <v>28.2</v>
      </c>
      <c r="J194" s="228">
        <v>173.5</v>
      </c>
      <c r="K194" s="182">
        <v>292</v>
      </c>
      <c r="L194" s="208">
        <v>9.77</v>
      </c>
    </row>
    <row r="195" spans="1:17" ht="15" x14ac:dyDescent="0.25">
      <c r="A195" s="23"/>
      <c r="B195" s="15"/>
      <c r="C195" s="11"/>
      <c r="D195" s="6"/>
      <c r="E195" s="39"/>
      <c r="F195" s="40"/>
      <c r="G195" s="40"/>
      <c r="H195" s="40"/>
      <c r="I195" s="40"/>
      <c r="J195" s="40"/>
      <c r="K195" s="41"/>
      <c r="L195" s="308"/>
    </row>
    <row r="196" spans="1:17" ht="15" x14ac:dyDescent="0.25">
      <c r="A196" s="24"/>
      <c r="B196" s="17"/>
      <c r="C196" s="8"/>
      <c r="D196" s="18" t="s">
        <v>33</v>
      </c>
      <c r="E196" s="9"/>
      <c r="F196" s="19">
        <f>SUM(F187:F195)</f>
        <v>780</v>
      </c>
      <c r="G196" s="19">
        <f t="shared" ref="G196:J196" si="77">SUM(G187:G195)</f>
        <v>33.1</v>
      </c>
      <c r="H196" s="19">
        <f t="shared" si="77"/>
        <v>23.59</v>
      </c>
      <c r="I196" s="19">
        <f t="shared" si="77"/>
        <v>134.30000000000001</v>
      </c>
      <c r="J196" s="19">
        <f t="shared" si="77"/>
        <v>874.24</v>
      </c>
      <c r="K196" s="25"/>
      <c r="L196" s="303">
        <f>SUM(L187:L195)</f>
        <v>147.64000000000001</v>
      </c>
    </row>
    <row r="197" spans="1:17" ht="15.75" thickBot="1" x14ac:dyDescent="0.25">
      <c r="A197" s="29">
        <f>A179</f>
        <v>2</v>
      </c>
      <c r="B197" s="30">
        <f>B179</f>
        <v>5</v>
      </c>
      <c r="C197" s="315" t="s">
        <v>4</v>
      </c>
      <c r="D197" s="316"/>
      <c r="E197" s="31"/>
      <c r="F197" s="32">
        <f>F186+F196</f>
        <v>1310</v>
      </c>
      <c r="G197" s="32">
        <f t="shared" ref="G197" si="78">G186+G196</f>
        <v>58.88</v>
      </c>
      <c r="H197" s="32">
        <f t="shared" ref="H197" si="79">H186+H196</f>
        <v>45.319999999999993</v>
      </c>
      <c r="I197" s="32">
        <f t="shared" ref="I197" si="80">I186+I196</f>
        <v>225.76</v>
      </c>
      <c r="J197" s="32">
        <f t="shared" ref="J197" si="81">J186+J196</f>
        <v>1484.8600000000001</v>
      </c>
      <c r="K197" s="32"/>
      <c r="L197" s="291"/>
    </row>
    <row r="198" spans="1:17" ht="13.5" thickBot="1" x14ac:dyDescent="0.25">
      <c r="A198" s="27"/>
      <c r="B198" s="28"/>
      <c r="C198" s="317" t="s">
        <v>5</v>
      </c>
      <c r="D198" s="317"/>
      <c r="E198" s="317"/>
      <c r="F198" s="34">
        <f>(F24+F43+F62+F81+F100+F120+F139+F159+F178+F197)/(IF(F24=0,0,1)+IF(F43=0,0,1)+IF(F62=0,0,1)+IF(F81=0,0,1)+IF(F100=0,0,1)+IF(F120=0,0,1)+IF(F139=0,0,1)+IF(F159=0,0,1)+IF(F178=0,0,1)+IF(F197=0,0,1))</f>
        <v>1419.8</v>
      </c>
      <c r="G198" s="34">
        <f>(G24+G43+G62+G81+G100+G120+G139+G159+G178+G197)/(IF(G24=0,0,1)+IF(G43=0,0,1)+IF(G62=0,0,1)+IF(G81=0,0,1)+IF(G100=0,0,1)+IF(G120=0,0,1)+IF(G139=0,0,1)+IF(G159=0,0,1)+IF(G178=0,0,1)+IF(G197=0,0,1))</f>
        <v>52.607000000000006</v>
      </c>
      <c r="H198" s="34">
        <f>(H24+H43+H62+H81+H100+H120+H139+H159+H178+H197)/(IF(H24=0,0,1)+IF(H43=0,0,1)+IF(H62=0,0,1)+IF(H81=0,0,1)+IF(H100=0,0,1)+IF(H120=0,0,1)+IF(H139=0,0,1)+IF(H159=0,0,1)+IF(H178=0,0,1)+IF(H197=0,0,1))</f>
        <v>50.018999999999991</v>
      </c>
      <c r="I198" s="34">
        <f>(I24+I43+I62+I81+I100+I120+I139+I159+I178+I197)/(IF(I24=0,0,1)+IF(I43=0,0,1)+IF(I62=0,0,1)+IF(I81=0,0,1)+IF(I100=0,0,1)+IF(I120=0,0,1)+IF(I139=0,0,1)+IF(I159=0,0,1)+IF(I178=0,0,1)+IF(I197=0,0,1))</f>
        <v>208.95299999999997</v>
      </c>
      <c r="J198" s="34">
        <f>(J24+J43+J62+J81+J100+J120+J139+J159+J178+J197)/(IF(J24=0,0,1)+IF(J43=0,0,1)+IF(J62=0,0,1)+IF(J81=0,0,1)+IF(J100=0,0,1)+IF(J120=0,0,1)+IF(J139=0,0,1)+IF(J159=0,0,1)+IF(J178=0,0,1)+IF(J197=0,0,1))</f>
        <v>1474.4</v>
      </c>
      <c r="K198" s="34"/>
      <c r="L198" s="310"/>
    </row>
  </sheetData>
  <mergeCells count="14">
    <mergeCell ref="C81:D81"/>
    <mergeCell ref="C100:D100"/>
    <mergeCell ref="C24:D24"/>
    <mergeCell ref="C198:E198"/>
    <mergeCell ref="C197:D197"/>
    <mergeCell ref="C120:D120"/>
    <mergeCell ref="C139:D139"/>
    <mergeCell ref="C159:D159"/>
    <mergeCell ref="C178:D178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20</cp:lastModifiedBy>
  <cp:lastPrinted>2025-08-07T10:52:07Z</cp:lastPrinted>
  <dcterms:created xsi:type="dcterms:W3CDTF">2022-05-16T14:23:56Z</dcterms:created>
  <dcterms:modified xsi:type="dcterms:W3CDTF">2025-08-26T15:32:01Z</dcterms:modified>
</cp:coreProperties>
</file>